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291AA1BE-BE6F-44F9-B3D9-D4C75FC39B62}" xr6:coauthVersionLast="47" xr6:coauthVersionMax="47" xr10:uidLastSave="{00000000-0000-0000-0000-000000000000}"/>
  <bookViews>
    <workbookView xWindow="-120" yWindow="-120" windowWidth="29040" windowHeight="15720" xr2:uid="{AA8407FC-57DE-4230-A87C-5478381E98BA}"/>
  </bookViews>
  <sheets>
    <sheet name="December 2025" sheetId="1" r:id="rId1"/>
  </sheets>
  <calcPr calcId="181029"/>
</workbook>
</file>

<file path=xl/calcChain.xml><?xml version="1.0" encoding="utf-8"?>
<calcChain xmlns="http://schemas.openxmlformats.org/spreadsheetml/2006/main">
  <c r="D15" i="1" l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R35" i="1"/>
  <c r="C35" i="1"/>
  <c r="V5" i="1"/>
  <c r="W5" i="1"/>
  <c r="V6" i="1"/>
  <c r="W6" i="1"/>
  <c r="S5" i="1"/>
  <c r="T5" i="1"/>
  <c r="S6" i="1"/>
  <c r="T6" i="1"/>
  <c r="P5" i="1"/>
  <c r="Q5" i="1"/>
  <c r="Q35" i="1" s="1"/>
  <c r="P6" i="1"/>
  <c r="Q6" i="1"/>
  <c r="AB35" i="1"/>
  <c r="AA35" i="1"/>
  <c r="L35" i="1"/>
  <c r="O35" i="1"/>
  <c r="U35" i="1"/>
  <c r="V35" i="1"/>
  <c r="I35" i="1"/>
  <c r="F35" i="1"/>
  <c r="M5" i="1"/>
  <c r="N5" i="1"/>
  <c r="M6" i="1"/>
  <c r="N6" i="1"/>
  <c r="J5" i="1"/>
  <c r="K5" i="1"/>
  <c r="J6" i="1"/>
  <c r="K6" i="1"/>
  <c r="G5" i="1"/>
  <c r="H5" i="1"/>
  <c r="G6" i="1"/>
  <c r="H6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W4" i="1"/>
  <c r="V4" i="1"/>
  <c r="T4" i="1"/>
  <c r="S4" i="1"/>
  <c r="Q4" i="1"/>
  <c r="P4" i="1"/>
  <c r="N4" i="1"/>
  <c r="M4" i="1"/>
  <c r="K4" i="1"/>
  <c r="J4" i="1"/>
  <c r="H4" i="1"/>
  <c r="G4" i="1"/>
  <c r="E4" i="1"/>
  <c r="D4" i="1"/>
  <c r="E5" i="1"/>
  <c r="E6" i="1"/>
  <c r="D5" i="1"/>
  <c r="D6" i="1"/>
  <c r="E35" i="1" l="1"/>
  <c r="H35" i="1"/>
  <c r="K35" i="1"/>
  <c r="M35" i="1"/>
  <c r="N35" i="1"/>
  <c r="J35" i="1"/>
  <c r="D35" i="1"/>
  <c r="W35" i="1"/>
  <c r="S35" i="1"/>
  <c r="G35" i="1"/>
  <c r="T35" i="1"/>
  <c r="P35" i="1"/>
  <c r="B35" i="1"/>
</calcChain>
</file>

<file path=xl/sharedStrings.xml><?xml version="1.0" encoding="utf-8"?>
<sst xmlns="http://schemas.openxmlformats.org/spreadsheetml/2006/main" count="44" uniqueCount="24">
  <si>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</si>
  <si>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</si>
  <si>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</si>
  <si>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</si>
  <si>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</si>
  <si>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</si>
  <si>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</si>
  <si>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</si>
  <si>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</si>
  <si>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</si>
  <si>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</si>
  <si>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</si>
  <si>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</si>
  <si>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</si>
  <si>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</si>
  <si>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</si>
  <si>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</si>
  <si>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</si>
  <si>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December 2025</t>
  </si>
  <si>
    <t>days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</si>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</sst>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8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color rgb="FFFF000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7" xfId="1" applyNumberFormat="1" applyFont="1" applyBorder="1"/>
    <xf numFmtId="164" fontId="3" fillId="0" borderId="0" xfId="1" applyNumberFormat="1" applyFont="1"/>
    <xf numFmtId="164" fontId="3" fillId="0" borderId="8" xfId="1" applyNumberFormat="1" applyFont="1" applyBorder="1"/>
    <xf numFmtId="0" fontId="3" fillId="0" borderId="0" xfId="1" applyFont="1"/>
    <xf numFmtId="0" fontId="3" fillId="0" borderId="7" xfId="1" applyFont="1" applyBorder="1"/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4" fontId="4" fillId="0" borderId="27" xfId="1" applyNumberFormat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31" xfId="1" applyFont="1" applyBorder="1"/>
    <xf numFmtId="0" fontId="3" fillId="0" borderId="12" xfId="1" applyFont="1" applyBorder="1"/>
    <xf numFmtId="0" fontId="3" fillId="0" borderId="32" xfId="1" applyFont="1" applyBorder="1" applyAlignment="1">
      <alignment horizontal="center"/>
    </xf>
    <xf numFmtId="0" fontId="3" fillId="0" borderId="33" xfId="1" applyFont="1" applyBorder="1" applyAlignment="1">
      <alignment horizontal="center"/>
    </xf>
    <xf numFmtId="4" fontId="7" fillId="2" borderId="26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165" fontId="4" fillId="0" borderId="34" xfId="1" applyNumberFormat="1" applyFont="1" applyBorder="1" applyAlignment="1">
      <alignment horizontal="center"/>
    </xf>
    <xf numFmtId="0" fontId="4" fillId="0" borderId="34" xfId="1" applyFont="1" applyBorder="1"/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6" fontId="8" fillId="0" borderId="22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9" xfId="1" applyNumberFormat="1" applyFont="1" applyBorder="1" applyAlignment="1">
      <alignment horizontal="center"/>
    </xf>
    <xf numFmtId="165" fontId="3" fillId="0" borderId="3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168" fontId="7" fillId="0" borderId="26" xfId="1" applyNumberFormat="1" applyFont="1" applyBorder="1"/>
    <xf numFmtId="169" fontId="7" fillId="0" borderId="26" xfId="1" applyNumberFormat="1" applyFont="1" applyBorder="1"/>
    <xf numFmtId="4" fontId="5" fillId="0" borderId="26" xfId="1" applyNumberFormat="1" applyFont="1" applyBorder="1"/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69" fontId="7" fillId="2" borderId="26" xfId="1" applyNumberFormat="1" applyFont="1" applyFill="1" applyBorder="1" applyAlignment="1">
      <alignment horizontal="center"/>
    </xf>
    <xf numFmtId="169" fontId="7" fillId="2" borderId="35" xfId="1" applyNumberFormat="1" applyFont="1" applyFill="1" applyBorder="1" applyAlignment="1">
      <alignment horizontal="center"/>
    </xf>
    <xf numFmtId="3" fontId="8" fillId="0" borderId="22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8" fillId="0" borderId="20" xfId="1" applyNumberFormat="1" applyFont="1" applyBorder="1" applyAlignment="1">
      <alignment horizontal="center"/>
    </xf>
    <xf numFmtId="4" fontId="8" fillId="0" borderId="21" xfId="1" applyNumberFormat="1" applyFont="1" applyBorder="1" applyAlignment="1">
      <alignment horizontal="center"/>
    </xf>
    <xf numFmtId="167" fontId="8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5" fontId="3" fillId="0" borderId="28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1A126A73-369A-4B98-89C2-EB5B7239405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8D0A-F753-4034-AF7B-C5B9A27AC77F}">
  <dimension ref="A1:AB36"/>
  <sheetViews>
    <sheetView tabSelected="1" workbookViewId="0">
      <pane xSplit="1" topLeftCell="B1" activePane="topRight" state="frozen"/>
      <selection pane="topRight" activeCell="K26" sqref="K26"/>
    </sheetView>
  </sheetViews>
  <sheetFormatPr defaultRowHeight="12.75" x14ac:dyDescent="0.2"/>
  <cols>
    <col min="1" max="1" width="7.5703125" customWidth="1"/>
    <col min="2" max="2" width="8.7109375" customWidth="1"/>
    <col min="4" max="4" width="8.85546875" customWidth="1"/>
    <col min="5" max="5" width="10.5703125" customWidth="1"/>
    <col min="17" max="17" width="9.85546875" customWidth="1"/>
    <col min="21" max="21" width="10.140625" customWidth="1"/>
    <col min="23" max="23" width="10.5703125" customWidth="1"/>
    <col min="24" max="25" width="10.5703125" bestFit="1" customWidth="1"/>
  </cols>
  <sheetData>
    <row r="1" spans="1:28" ht="14.25" x14ac:dyDescent="0.3">
      <c r="A1" s="64" t="s">
        <v>18</v>
      </c>
      <c r="B1" s="65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3"/>
      <c r="X1" s="39" t="s">
        <v>20</v>
      </c>
      <c r="Y1" s="39" t="s">
        <v>21</v>
      </c>
      <c r="Z1" s="42" t="s">
        <v>17</v>
      </c>
      <c r="AA1" s="43" t="s">
        <v>22</v>
      </c>
      <c r="AB1" s="44" t="s">
        <v>23</v>
      </c>
    </row>
    <row r="2" spans="1:28" ht="14.25" x14ac:dyDescent="0.3">
      <c r="A2" s="7" t="s">
        <v>2</v>
      </c>
      <c r="B2" s="36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34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9" t="s">
        <v>8</v>
      </c>
      <c r="X2" s="40" t="s">
        <v>3</v>
      </c>
      <c r="Y2" s="40" t="s">
        <v>3</v>
      </c>
      <c r="Z2" s="45" t="s">
        <v>3</v>
      </c>
      <c r="AA2" s="46" t="s">
        <v>5</v>
      </c>
      <c r="AB2" s="47" t="s">
        <v>6</v>
      </c>
    </row>
    <row r="3" spans="1:28" ht="15" thickBot="1" x14ac:dyDescent="0.35">
      <c r="A3" s="13" t="s">
        <v>1</v>
      </c>
      <c r="B3" s="37" t="s">
        <v>19</v>
      </c>
      <c r="C3" s="14"/>
      <c r="D3" s="15"/>
      <c r="E3" s="16"/>
      <c r="F3" s="14"/>
      <c r="G3" s="17"/>
      <c r="H3" s="18"/>
      <c r="I3" s="19"/>
      <c r="J3" s="15"/>
      <c r="K3" s="17"/>
      <c r="L3" s="20"/>
      <c r="M3" s="15"/>
      <c r="N3" s="17"/>
      <c r="O3" s="35"/>
      <c r="P3" s="15"/>
      <c r="Q3" s="17"/>
      <c r="R3" s="20"/>
      <c r="S3" s="15"/>
      <c r="T3" s="21"/>
      <c r="U3" s="19"/>
      <c r="V3" s="15"/>
      <c r="W3" s="17"/>
      <c r="X3" s="41">
        <v>-3.0000000000000001E-3</v>
      </c>
      <c r="Y3" s="41">
        <v>-3.0000000000000001E-3</v>
      </c>
      <c r="Z3" s="48"/>
      <c r="AA3" s="49"/>
      <c r="AB3" s="50"/>
    </row>
    <row r="4" spans="1:28" ht="13.5" x14ac:dyDescent="0.25">
      <c r="A4" s="22">
        <v>1</v>
      </c>
      <c r="B4" s="23">
        <v>1</v>
      </c>
      <c r="C4" s="57">
        <v>11299</v>
      </c>
      <c r="D4" s="58">
        <f t="shared" ref="D4" si="0">IF(C4=0,"",C4/Z4)</f>
        <v>9702.0436201270822</v>
      </c>
      <c r="E4" s="59">
        <f>C4*AB4</f>
        <v>234725.42600000001</v>
      </c>
      <c r="F4" s="69">
        <v>2860</v>
      </c>
      <c r="G4" s="59">
        <f t="shared" ref="G4" si="1">IF(F4=0,"",F4/Z4)</f>
        <v>2455.7788081744802</v>
      </c>
      <c r="H4" s="59">
        <f>F4*AB4</f>
        <v>59413.64</v>
      </c>
      <c r="I4" s="69">
        <v>2509</v>
      </c>
      <c r="J4" s="59">
        <f t="shared" ref="J4" si="2">IF(I4=0,"",I4/Z4)</f>
        <v>2154.3877726257942</v>
      </c>
      <c r="K4" s="59">
        <f>I4*AB4</f>
        <v>52121.966</v>
      </c>
      <c r="L4" s="69">
        <v>3315</v>
      </c>
      <c r="M4" s="59">
        <f t="shared" ref="M4" si="3">IF(L4=0,"",L4/Z4)</f>
        <v>2846.4708912931478</v>
      </c>
      <c r="N4" s="59">
        <f>L4*AB4</f>
        <v>68865.81</v>
      </c>
      <c r="O4" s="60">
        <v>14695</v>
      </c>
      <c r="P4" s="59">
        <f t="shared" ref="P4" si="4">IF(O4=0,"",O4/Z4)</f>
        <v>12618.066288854541</v>
      </c>
      <c r="Q4" s="59">
        <f>O4*AB4</f>
        <v>305273.93</v>
      </c>
      <c r="R4" s="57">
        <v>1946</v>
      </c>
      <c r="S4" s="59">
        <f t="shared" ref="S4" si="5">IF(R4=0,"",R4/Z4)</f>
        <v>1670.9599862613773</v>
      </c>
      <c r="T4" s="59">
        <f>R4*AB4</f>
        <v>40426.204000000005</v>
      </c>
      <c r="U4" s="60">
        <v>39000</v>
      </c>
      <c r="V4" s="59">
        <f t="shared" ref="V4" si="6">IF(U4=0,"",U4/Z4)</f>
        <v>33487.892838742911</v>
      </c>
      <c r="W4" s="59">
        <f>U4*AB4</f>
        <v>810186</v>
      </c>
      <c r="X4" s="56">
        <v>1.1616</v>
      </c>
      <c r="Y4" s="56">
        <v>1.1617</v>
      </c>
      <c r="Z4" s="55">
        <v>1.1646000000000001</v>
      </c>
      <c r="AA4" s="73">
        <v>24.19</v>
      </c>
      <c r="AB4" s="74">
        <v>20.774000000000001</v>
      </c>
    </row>
    <row r="5" spans="1:28" ht="13.5" x14ac:dyDescent="0.25">
      <c r="A5" s="24">
        <v>2</v>
      </c>
      <c r="B5" s="25">
        <v>1</v>
      </c>
      <c r="C5" s="57">
        <v>11285</v>
      </c>
      <c r="D5" s="58">
        <f t="shared" ref="D5:D6" si="7">IF(C5=0,"",C5/Z5)</f>
        <v>9716.7211985534705</v>
      </c>
      <c r="E5" s="59">
        <f t="shared" ref="E5:E6" si="8">C5*AB5</f>
        <v>234682.86</v>
      </c>
      <c r="F5" s="57">
        <v>2858.5</v>
      </c>
      <c r="G5" s="59">
        <f t="shared" ref="G5:G34" si="9">IF(F5=0,"",F5/Z5)</f>
        <v>2461.2536593766145</v>
      </c>
      <c r="H5" s="59">
        <f t="shared" ref="H5:H6" si="10">F5*AB5</f>
        <v>59445.366000000002</v>
      </c>
      <c r="I5" s="57">
        <v>2509</v>
      </c>
      <c r="J5" s="59">
        <f t="shared" ref="J5:J6" si="11">IF(I5=0,"",I5/Z5)</f>
        <v>2160.3237472016531</v>
      </c>
      <c r="K5" s="59">
        <f t="shared" ref="K5:K6" si="12">I5*AB5</f>
        <v>52177.163999999997</v>
      </c>
      <c r="L5" s="57">
        <v>3350.5</v>
      </c>
      <c r="M5" s="59">
        <f t="shared" ref="M5:M6" si="13">IF(L5=0,"",L5/Z5)</f>
        <v>2884.8803168589634</v>
      </c>
      <c r="N5" s="59">
        <f t="shared" ref="N5:N6" si="14">L5*AB5</f>
        <v>69676.997999999992</v>
      </c>
      <c r="O5" s="60">
        <v>14725</v>
      </c>
      <c r="P5" s="59">
        <f t="shared" ref="P5:P6" si="15">IF(O5=0,"",O5/Z5)</f>
        <v>12678.66368176339</v>
      </c>
      <c r="Q5" s="59">
        <f t="shared" ref="Q5:Q6" si="16">O5*AB5</f>
        <v>306221.09999999998</v>
      </c>
      <c r="R5" s="57">
        <v>1965</v>
      </c>
      <c r="S5" s="59">
        <f t="shared" ref="S5:S6" si="17">IF(R5=0,"",R5/Z5)</f>
        <v>1691.9235405545032</v>
      </c>
      <c r="T5" s="59">
        <f t="shared" ref="T5:T6" si="18">R5*AB5</f>
        <v>40864.14</v>
      </c>
      <c r="U5" s="60">
        <v>39250</v>
      </c>
      <c r="V5" s="59">
        <f t="shared" ref="V5:V6" si="19">IF(U5=0,"",U5/Z5)</f>
        <v>33795.419321508525</v>
      </c>
      <c r="W5" s="59">
        <f t="shared" ref="W5:W6" si="20">U5*AB5</f>
        <v>816243</v>
      </c>
      <c r="X5" s="55">
        <v>1.1584000000000001</v>
      </c>
      <c r="Y5" s="55">
        <v>1.1588000000000001</v>
      </c>
      <c r="Z5" s="55">
        <v>1.1614</v>
      </c>
      <c r="AA5" s="52">
        <v>24.16</v>
      </c>
      <c r="AB5" s="53">
        <v>20.795999999999999</v>
      </c>
    </row>
    <row r="6" spans="1:28" ht="13.5" x14ac:dyDescent="0.25">
      <c r="A6" s="24">
        <v>3</v>
      </c>
      <c r="B6" s="25">
        <v>1</v>
      </c>
      <c r="C6" s="57">
        <v>11437</v>
      </c>
      <c r="D6" s="58">
        <f t="shared" si="7"/>
        <v>9802.0226259856008</v>
      </c>
      <c r="E6" s="59">
        <f t="shared" si="8"/>
        <v>236288.42</v>
      </c>
      <c r="F6" s="57">
        <v>2854</v>
      </c>
      <c r="G6" s="59">
        <f t="shared" si="9"/>
        <v>2446.0061707233458</v>
      </c>
      <c r="H6" s="59">
        <f t="shared" si="10"/>
        <v>58963.64</v>
      </c>
      <c r="I6" s="57">
        <v>2509</v>
      </c>
      <c r="J6" s="59">
        <f t="shared" si="11"/>
        <v>2150.325677065478</v>
      </c>
      <c r="K6" s="59">
        <f t="shared" si="12"/>
        <v>51835.94</v>
      </c>
      <c r="L6" s="57">
        <v>3240.5</v>
      </c>
      <c r="M6" s="59">
        <f t="shared" si="13"/>
        <v>2777.2540281110728</v>
      </c>
      <c r="N6" s="59">
        <f t="shared" si="14"/>
        <v>66948.73</v>
      </c>
      <c r="O6" s="60">
        <v>14680</v>
      </c>
      <c r="P6" s="59">
        <f t="shared" si="15"/>
        <v>12581.419266369558</v>
      </c>
      <c r="Q6" s="59">
        <f t="shared" si="16"/>
        <v>303288.8</v>
      </c>
      <c r="R6" s="57">
        <v>1961</v>
      </c>
      <c r="S6" s="59">
        <f t="shared" si="17"/>
        <v>1680.6650668495029</v>
      </c>
      <c r="T6" s="59">
        <f t="shared" si="18"/>
        <v>40514.26</v>
      </c>
      <c r="U6" s="60">
        <v>39950</v>
      </c>
      <c r="V6" s="59">
        <f t="shared" si="19"/>
        <v>34238.94412067192</v>
      </c>
      <c r="W6" s="59">
        <f t="shared" si="20"/>
        <v>825367</v>
      </c>
      <c r="X6" s="55">
        <v>1.1637999999999999</v>
      </c>
      <c r="Y6" s="55">
        <v>1.1634</v>
      </c>
      <c r="Z6" s="55">
        <v>1.1668000000000001</v>
      </c>
      <c r="AA6" s="52">
        <v>24.12</v>
      </c>
      <c r="AB6" s="54">
        <v>20.66</v>
      </c>
    </row>
    <row r="7" spans="1:28" ht="13.5" x14ac:dyDescent="0.25">
      <c r="A7" s="24">
        <v>4</v>
      </c>
      <c r="B7" s="25">
        <v>1</v>
      </c>
      <c r="C7" s="57">
        <v>11472</v>
      </c>
      <c r="D7" s="58">
        <f t="shared" ref="D7:D14" si="21">IF(C7=0,"",C7/Z7)</f>
        <v>9833.7047831304644</v>
      </c>
      <c r="E7" s="59">
        <f t="shared" ref="E7:E14" si="22">C7*AB7</f>
        <v>237562.17599999998</v>
      </c>
      <c r="F7" s="57">
        <v>2854</v>
      </c>
      <c r="G7" s="59">
        <f t="shared" ref="G7:G14" si="23">IF(F7=0,"",F7/Z7)</f>
        <v>2446.4255100291443</v>
      </c>
      <c r="H7" s="59">
        <f t="shared" ref="H7:H14" si="24">F7*AB7</f>
        <v>59100.631999999998</v>
      </c>
      <c r="I7" s="57">
        <v>2509</v>
      </c>
      <c r="J7" s="59">
        <f t="shared" ref="J7:J14" si="25">IF(I7=0,"",I7/Z7)</f>
        <v>2150.6943253900222</v>
      </c>
      <c r="K7" s="59">
        <f t="shared" ref="K7:K14" si="26">I7*AB7</f>
        <v>51956.371999999996</v>
      </c>
      <c r="L7" s="57">
        <v>3226</v>
      </c>
      <c r="M7" s="59">
        <f t="shared" ref="M7:M14" si="27">IF(L7=0,"",L7/Z7)</f>
        <v>2765.3008743356763</v>
      </c>
      <c r="N7" s="59">
        <f t="shared" ref="N7:N14" si="28">L7*AB7</f>
        <v>66804.008000000002</v>
      </c>
      <c r="O7" s="60">
        <v>14725</v>
      </c>
      <c r="P7" s="59">
        <f t="shared" ref="P7:P14" si="29">IF(O7=0,"",O7/Z7)</f>
        <v>12622.149837133549</v>
      </c>
      <c r="Q7" s="59">
        <f t="shared" ref="Q7:Q14" si="30">O7*AB7</f>
        <v>304925.3</v>
      </c>
      <c r="R7" s="57">
        <v>1962</v>
      </c>
      <c r="S7" s="59">
        <f t="shared" ref="S7:S14" si="31">IF(R7=0,"",R7/Z7)</f>
        <v>1681.8103891650951</v>
      </c>
      <c r="T7" s="59">
        <f t="shared" ref="T7:T14" si="32">R7*AB7</f>
        <v>40629.095999999998</v>
      </c>
      <c r="U7" s="60">
        <v>40295</v>
      </c>
      <c r="V7" s="59">
        <f t="shared" ref="V7:V14" si="33">IF(U7=0,"",U7/Z7)</f>
        <v>34540.545174009938</v>
      </c>
      <c r="W7" s="59">
        <f t="shared" ref="W7:W14" si="34">U7*AB7</f>
        <v>834428.86</v>
      </c>
      <c r="X7" s="55">
        <v>1.1636</v>
      </c>
      <c r="Y7" s="55">
        <v>1.1639999999999999</v>
      </c>
      <c r="Z7" s="55">
        <v>1.1666000000000001</v>
      </c>
      <c r="AA7" s="52">
        <v>24.155000000000001</v>
      </c>
      <c r="AB7" s="53">
        <v>20.707999999999998</v>
      </c>
    </row>
    <row r="8" spans="1:28" ht="13.5" x14ac:dyDescent="0.25">
      <c r="A8" s="24">
        <v>5</v>
      </c>
      <c r="B8" s="25">
        <v>1</v>
      </c>
      <c r="C8" s="57">
        <v>11645</v>
      </c>
      <c r="D8" s="58">
        <f t="shared" si="21"/>
        <v>10000</v>
      </c>
      <c r="E8" s="59">
        <f t="shared" si="22"/>
        <v>242052.97000000003</v>
      </c>
      <c r="F8" s="57">
        <v>2865</v>
      </c>
      <c r="G8" s="59">
        <f t="shared" si="23"/>
        <v>2460.2833834263629</v>
      </c>
      <c r="H8" s="59">
        <f t="shared" si="24"/>
        <v>59551.890000000007</v>
      </c>
      <c r="I8" s="57">
        <v>2509</v>
      </c>
      <c r="J8" s="59">
        <f t="shared" si="25"/>
        <v>2154.5727780163156</v>
      </c>
      <c r="K8" s="59">
        <f t="shared" si="26"/>
        <v>52152.074000000001</v>
      </c>
      <c r="L8" s="57">
        <v>3222</v>
      </c>
      <c r="M8" s="59">
        <f t="shared" si="27"/>
        <v>2766.8527264920563</v>
      </c>
      <c r="N8" s="59">
        <f t="shared" si="28"/>
        <v>66972.491999999998</v>
      </c>
      <c r="O8" s="60">
        <v>14720</v>
      </c>
      <c r="P8" s="59">
        <f t="shared" si="29"/>
        <v>12640.618291112065</v>
      </c>
      <c r="Q8" s="59">
        <f t="shared" si="30"/>
        <v>305969.92000000004</v>
      </c>
      <c r="R8" s="57">
        <v>1967</v>
      </c>
      <c r="S8" s="59">
        <f t="shared" si="31"/>
        <v>1689.1369686560754</v>
      </c>
      <c r="T8" s="59">
        <f t="shared" si="32"/>
        <v>40886.062000000005</v>
      </c>
      <c r="U8" s="60">
        <v>40300</v>
      </c>
      <c r="V8" s="59">
        <f t="shared" si="33"/>
        <v>34607.127522541858</v>
      </c>
      <c r="W8" s="59">
        <f t="shared" si="34"/>
        <v>837675.8</v>
      </c>
      <c r="X8" s="55">
        <v>1.1615</v>
      </c>
      <c r="Y8" s="55">
        <v>1.1619999999999999</v>
      </c>
      <c r="Z8" s="55">
        <v>1.1645000000000001</v>
      </c>
      <c r="AA8" s="52">
        <v>24.21</v>
      </c>
      <c r="AB8" s="53">
        <v>20.786000000000001</v>
      </c>
    </row>
    <row r="9" spans="1:28" ht="13.5" x14ac:dyDescent="0.25">
      <c r="A9" s="24">
        <v>6</v>
      </c>
      <c r="B9" s="25"/>
      <c r="C9" s="57"/>
      <c r="D9" s="58"/>
      <c r="E9" s="59"/>
      <c r="F9" s="57"/>
      <c r="G9" s="59"/>
      <c r="H9" s="59"/>
      <c r="I9" s="57"/>
      <c r="J9" s="59"/>
      <c r="K9" s="59"/>
      <c r="L9" s="57"/>
      <c r="M9" s="59"/>
      <c r="N9" s="59"/>
      <c r="O9" s="60"/>
      <c r="P9" s="59"/>
      <c r="Q9" s="59"/>
      <c r="R9" s="57"/>
      <c r="S9" s="59"/>
      <c r="T9" s="59"/>
      <c r="U9" s="60"/>
      <c r="V9" s="59"/>
      <c r="W9" s="59"/>
      <c r="X9" s="55"/>
      <c r="Y9" s="55"/>
      <c r="Z9" s="55"/>
      <c r="AA9" s="52"/>
      <c r="AB9" s="53"/>
    </row>
    <row r="10" spans="1:28" ht="13.5" x14ac:dyDescent="0.25">
      <c r="A10" s="24">
        <v>7</v>
      </c>
      <c r="B10" s="25"/>
      <c r="C10" s="57"/>
      <c r="D10" s="58"/>
      <c r="E10" s="59"/>
      <c r="F10" s="57"/>
      <c r="G10" s="59"/>
      <c r="H10" s="59"/>
      <c r="I10" s="57"/>
      <c r="J10" s="59"/>
      <c r="K10" s="59"/>
      <c r="L10" s="57"/>
      <c r="M10" s="59"/>
      <c r="N10" s="59"/>
      <c r="O10" s="60"/>
      <c r="P10" s="59"/>
      <c r="Q10" s="59"/>
      <c r="R10" s="57"/>
      <c r="S10" s="59"/>
      <c r="T10" s="59"/>
      <c r="U10" s="60"/>
      <c r="V10" s="59"/>
      <c r="W10" s="59"/>
      <c r="X10" s="55"/>
      <c r="Y10" s="55"/>
      <c r="Z10" s="55"/>
      <c r="AA10" s="52"/>
      <c r="AB10" s="53"/>
    </row>
    <row r="11" spans="1:28" ht="13.5" x14ac:dyDescent="0.25">
      <c r="A11" s="24">
        <v>8</v>
      </c>
      <c r="B11" s="25">
        <v>1</v>
      </c>
      <c r="C11" s="57">
        <v>11695</v>
      </c>
      <c r="D11" s="58">
        <f t="shared" si="21"/>
        <v>10034.320034320035</v>
      </c>
      <c r="E11" s="59">
        <f t="shared" si="22"/>
        <v>243524.98500000002</v>
      </c>
      <c r="F11" s="57">
        <v>2867.5</v>
      </c>
      <c r="G11" s="59">
        <f t="shared" si="23"/>
        <v>2460.3174603174602</v>
      </c>
      <c r="H11" s="59">
        <f t="shared" si="24"/>
        <v>59709.952499999999</v>
      </c>
      <c r="I11" s="57">
        <v>2509</v>
      </c>
      <c r="J11" s="59">
        <f t="shared" si="25"/>
        <v>2152.7241527241526</v>
      </c>
      <c r="K11" s="59">
        <f t="shared" si="26"/>
        <v>52244.906999999999</v>
      </c>
      <c r="L11" s="57">
        <v>3256</v>
      </c>
      <c r="M11" s="59">
        <f t="shared" si="27"/>
        <v>2793.6507936507937</v>
      </c>
      <c r="N11" s="59">
        <f t="shared" si="28"/>
        <v>67799.687999999995</v>
      </c>
      <c r="O11" s="60">
        <v>14705</v>
      </c>
      <c r="P11" s="59">
        <f t="shared" si="29"/>
        <v>12616.902616902617</v>
      </c>
      <c r="Q11" s="59">
        <f t="shared" si="30"/>
        <v>306202.21500000003</v>
      </c>
      <c r="R11" s="57">
        <v>1961.5</v>
      </c>
      <c r="S11" s="59">
        <f t="shared" si="31"/>
        <v>1682.968682968683</v>
      </c>
      <c r="T11" s="59">
        <f t="shared" si="32"/>
        <v>40844.3145</v>
      </c>
      <c r="U11" s="60">
        <v>40450</v>
      </c>
      <c r="V11" s="59">
        <f t="shared" si="33"/>
        <v>34706.134706134704</v>
      </c>
      <c r="W11" s="59">
        <f t="shared" si="34"/>
        <v>842290.35</v>
      </c>
      <c r="X11" s="55">
        <v>1.1625000000000001</v>
      </c>
      <c r="Y11" s="55">
        <v>1.1623000000000001</v>
      </c>
      <c r="Z11" s="55">
        <v>1.1655</v>
      </c>
      <c r="AA11" s="52">
        <v>24.27</v>
      </c>
      <c r="AB11" s="53">
        <v>20.823</v>
      </c>
    </row>
    <row r="12" spans="1:28" ht="13.5" x14ac:dyDescent="0.25">
      <c r="A12" s="24">
        <v>9</v>
      </c>
      <c r="B12" s="25">
        <v>1</v>
      </c>
      <c r="C12" s="57">
        <v>11563.5</v>
      </c>
      <c r="D12" s="58">
        <f t="shared" si="21"/>
        <v>9936.8393915957731</v>
      </c>
      <c r="E12" s="59">
        <f t="shared" si="22"/>
        <v>241364.93550000002</v>
      </c>
      <c r="F12" s="57">
        <v>2832</v>
      </c>
      <c r="G12" s="59">
        <f t="shared" si="23"/>
        <v>2433.6169115751482</v>
      </c>
      <c r="H12" s="59">
        <f t="shared" si="24"/>
        <v>59112.336000000003</v>
      </c>
      <c r="I12" s="57">
        <v>2509</v>
      </c>
      <c r="J12" s="59">
        <f t="shared" si="25"/>
        <v>2156.0539657987456</v>
      </c>
      <c r="K12" s="59">
        <f t="shared" si="26"/>
        <v>52370.357000000004</v>
      </c>
      <c r="L12" s="57">
        <v>3262</v>
      </c>
      <c r="M12" s="59">
        <f t="shared" si="27"/>
        <v>2803.1279539400189</v>
      </c>
      <c r="N12" s="59">
        <f t="shared" si="28"/>
        <v>68087.72600000001</v>
      </c>
      <c r="O12" s="60">
        <v>14665</v>
      </c>
      <c r="P12" s="59">
        <f t="shared" si="29"/>
        <v>12602.04520065309</v>
      </c>
      <c r="Q12" s="59">
        <f t="shared" si="30"/>
        <v>306102.54500000004</v>
      </c>
      <c r="R12" s="57">
        <v>1939</v>
      </c>
      <c r="S12" s="59">
        <f t="shared" si="31"/>
        <v>1666.2370026639169</v>
      </c>
      <c r="T12" s="59">
        <f t="shared" si="32"/>
        <v>40472.747000000003</v>
      </c>
      <c r="U12" s="60">
        <v>40125</v>
      </c>
      <c r="V12" s="59">
        <f t="shared" si="33"/>
        <v>34480.536220675436</v>
      </c>
      <c r="W12" s="59">
        <f t="shared" si="34"/>
        <v>837529.125</v>
      </c>
      <c r="X12" s="55">
        <v>1.1607000000000001</v>
      </c>
      <c r="Y12" s="55">
        <v>1.1608000000000001</v>
      </c>
      <c r="Z12" s="55">
        <v>1.1637</v>
      </c>
      <c r="AA12" s="52">
        <v>24.285</v>
      </c>
      <c r="AB12" s="53">
        <v>20.873000000000001</v>
      </c>
    </row>
    <row r="13" spans="1:28" ht="13.5" x14ac:dyDescent="0.25">
      <c r="A13" s="24">
        <v>10</v>
      </c>
      <c r="B13" s="25">
        <v>1</v>
      </c>
      <c r="C13" s="57">
        <v>11645</v>
      </c>
      <c r="D13" s="58">
        <f t="shared" si="21"/>
        <v>10009.455045556129</v>
      </c>
      <c r="E13" s="59">
        <f t="shared" si="22"/>
        <v>242728.38</v>
      </c>
      <c r="F13" s="57">
        <v>2836.5</v>
      </c>
      <c r="G13" s="59">
        <f t="shared" si="23"/>
        <v>2438.1124290871585</v>
      </c>
      <c r="H13" s="59">
        <f t="shared" si="24"/>
        <v>59124.006000000001</v>
      </c>
      <c r="I13" s="57">
        <v>2509</v>
      </c>
      <c r="J13" s="59">
        <f t="shared" si="25"/>
        <v>2156.6099363933299</v>
      </c>
      <c r="K13" s="59">
        <f t="shared" si="26"/>
        <v>52297.596000000005</v>
      </c>
      <c r="L13" s="57">
        <v>3259</v>
      </c>
      <c r="M13" s="59">
        <f t="shared" si="27"/>
        <v>2801.2721334020976</v>
      </c>
      <c r="N13" s="59">
        <f t="shared" si="28"/>
        <v>67930.596000000005</v>
      </c>
      <c r="O13" s="60">
        <v>14550</v>
      </c>
      <c r="P13" s="59">
        <f t="shared" si="29"/>
        <v>12506.446621970088</v>
      </c>
      <c r="Q13" s="59">
        <f t="shared" si="30"/>
        <v>303280.2</v>
      </c>
      <c r="R13" s="57">
        <v>1937</v>
      </c>
      <c r="S13" s="59">
        <f t="shared" si="31"/>
        <v>1664.9475674746434</v>
      </c>
      <c r="T13" s="59">
        <f t="shared" si="32"/>
        <v>40374.828000000001</v>
      </c>
      <c r="U13" s="60">
        <v>40660</v>
      </c>
      <c r="V13" s="59">
        <f t="shared" si="33"/>
        <v>34949.286573835314</v>
      </c>
      <c r="W13" s="59">
        <f t="shared" si="34"/>
        <v>847517.04</v>
      </c>
      <c r="X13" s="55">
        <v>1.1604000000000001</v>
      </c>
      <c r="Y13" s="55">
        <v>1.161</v>
      </c>
      <c r="Z13" s="55">
        <v>1.1634</v>
      </c>
      <c r="AA13" s="52">
        <v>24.25</v>
      </c>
      <c r="AB13" s="53">
        <v>20.844000000000001</v>
      </c>
    </row>
    <row r="14" spans="1:28" ht="13.5" x14ac:dyDescent="0.25">
      <c r="A14" s="24">
        <v>11</v>
      </c>
      <c r="B14" s="25">
        <v>1</v>
      </c>
      <c r="C14" s="57">
        <v>11740</v>
      </c>
      <c r="D14" s="58">
        <f t="shared" si="21"/>
        <v>10022.195663308861</v>
      </c>
      <c r="E14" s="59">
        <f t="shared" si="22"/>
        <v>242712.75999999998</v>
      </c>
      <c r="F14" s="57">
        <v>2864</v>
      </c>
      <c r="G14" s="59">
        <f t="shared" si="23"/>
        <v>2444.9376814068637</v>
      </c>
      <c r="H14" s="59">
        <f t="shared" si="24"/>
        <v>59210.335999999996</v>
      </c>
      <c r="I14" s="57">
        <v>2509</v>
      </c>
      <c r="J14" s="59">
        <f t="shared" si="25"/>
        <v>2141.8815093051048</v>
      </c>
      <c r="K14" s="59">
        <f t="shared" si="26"/>
        <v>51871.065999999999</v>
      </c>
      <c r="L14" s="57">
        <v>3320</v>
      </c>
      <c r="M14" s="59">
        <f t="shared" si="27"/>
        <v>2834.2154686699678</v>
      </c>
      <c r="N14" s="59">
        <f t="shared" si="28"/>
        <v>68637.679999999993</v>
      </c>
      <c r="O14" s="60">
        <v>14450</v>
      </c>
      <c r="P14" s="59">
        <f t="shared" si="29"/>
        <v>12335.666723578624</v>
      </c>
      <c r="Q14" s="59">
        <f t="shared" si="30"/>
        <v>298739.3</v>
      </c>
      <c r="R14" s="57">
        <v>1936</v>
      </c>
      <c r="S14" s="59">
        <f t="shared" si="31"/>
        <v>1652.7232371521256</v>
      </c>
      <c r="T14" s="59">
        <f t="shared" si="32"/>
        <v>40024.864000000001</v>
      </c>
      <c r="U14" s="60">
        <v>40550</v>
      </c>
      <c r="V14" s="59">
        <f t="shared" si="33"/>
        <v>34616.697968243127</v>
      </c>
      <c r="W14" s="59">
        <f t="shared" si="34"/>
        <v>838330.7</v>
      </c>
      <c r="X14" s="55">
        <v>1.1684000000000001</v>
      </c>
      <c r="Y14" s="55">
        <v>1.1684000000000001</v>
      </c>
      <c r="Z14" s="55">
        <v>1.1714</v>
      </c>
      <c r="AA14" s="52">
        <v>24.22</v>
      </c>
      <c r="AB14" s="53">
        <v>20.673999999999999</v>
      </c>
    </row>
    <row r="15" spans="1:28" ht="13.5" x14ac:dyDescent="0.25">
      <c r="A15" s="24">
        <v>12</v>
      </c>
      <c r="B15" s="25">
        <v>1</v>
      </c>
      <c r="C15" s="57">
        <v>11816</v>
      </c>
      <c r="D15" s="58">
        <f t="shared" ref="D15" si="35">IF(C15=0,"",C15/Z15)</f>
        <v>10076.752515776905</v>
      </c>
      <c r="E15" s="59">
        <f t="shared" ref="E15" si="36">C15*AB15</f>
        <v>244165.82400000002</v>
      </c>
      <c r="F15" s="57">
        <v>2845.5</v>
      </c>
      <c r="G15" s="59">
        <f t="shared" ref="G15" si="37">IF(F15=0,"",F15/Z15)</f>
        <v>2426.6587071465119</v>
      </c>
      <c r="H15" s="59">
        <f t="shared" ref="H15" si="38">F15*AB15</f>
        <v>58799.412000000004</v>
      </c>
      <c r="I15" s="57">
        <v>2509</v>
      </c>
      <c r="J15" s="59">
        <f t="shared" ref="J15" si="39">IF(I15=0,"",I15/Z15)</f>
        <v>2139.6895787139688</v>
      </c>
      <c r="K15" s="59">
        <f t="shared" ref="K15" si="40">I15*AB15</f>
        <v>51845.976000000002</v>
      </c>
      <c r="L15" s="57">
        <v>3242</v>
      </c>
      <c r="M15" s="59">
        <f t="shared" ref="M15" si="41">IF(L15=0,"",L15/Z15)</f>
        <v>2764.7961794303255</v>
      </c>
      <c r="N15" s="59">
        <f t="shared" ref="N15" si="42">L15*AB15</f>
        <v>66992.688000000009</v>
      </c>
      <c r="O15" s="60">
        <v>14420</v>
      </c>
      <c r="P15" s="59">
        <f t="shared" ref="P15" si="43">IF(O15=0,"",O15/Z15)</f>
        <v>12297.458638922053</v>
      </c>
      <c r="Q15" s="59">
        <f t="shared" ref="Q15" si="44">O15*AB15</f>
        <v>297974.88</v>
      </c>
      <c r="R15" s="57">
        <v>1932</v>
      </c>
      <c r="S15" s="59">
        <f t="shared" ref="S15" si="45">IF(R15=0,"",R15/Z15)</f>
        <v>1647.6206720109158</v>
      </c>
      <c r="T15" s="59">
        <f t="shared" ref="T15" si="46">R15*AB15</f>
        <v>39922.848000000005</v>
      </c>
      <c r="U15" s="60">
        <v>41905</v>
      </c>
      <c r="V15" s="59">
        <f t="shared" ref="V15" si="47">IF(U15=0,"",U15/Z15)</f>
        <v>35736.824151458299</v>
      </c>
      <c r="W15" s="59">
        <f t="shared" ref="W15" si="48">U15*AB15</f>
        <v>865924.92</v>
      </c>
      <c r="X15" s="55"/>
      <c r="Y15" s="55"/>
      <c r="Z15" s="55">
        <v>1.1726000000000001</v>
      </c>
      <c r="AA15" s="52">
        <v>24.24</v>
      </c>
      <c r="AB15" s="53">
        <v>20.664000000000001</v>
      </c>
    </row>
    <row r="16" spans="1:28" ht="13.5" x14ac:dyDescent="0.25">
      <c r="A16" s="24">
        <v>13</v>
      </c>
      <c r="B16" s="25"/>
      <c r="C16" s="57"/>
      <c r="D16" s="58"/>
      <c r="E16" s="59"/>
      <c r="F16" s="57"/>
      <c r="G16" s="59" t="str">
        <f t="shared" si="9"/>
        <v/>
      </c>
      <c r="H16" s="59"/>
      <c r="I16" s="57"/>
      <c r="J16" s="59"/>
      <c r="K16" s="59"/>
      <c r="L16" s="57"/>
      <c r="M16" s="59"/>
      <c r="N16" s="59"/>
      <c r="O16" s="60"/>
      <c r="P16" s="59"/>
      <c r="Q16" s="59"/>
      <c r="R16" s="57"/>
      <c r="S16" s="59"/>
      <c r="T16" s="59"/>
      <c r="U16" s="60"/>
      <c r="V16" s="59"/>
      <c r="W16" s="59"/>
      <c r="X16" s="55"/>
      <c r="Y16" s="55"/>
      <c r="Z16" s="55"/>
      <c r="AA16" s="52"/>
      <c r="AB16" s="53"/>
    </row>
    <row r="17" spans="1:28" ht="13.5" x14ac:dyDescent="0.25">
      <c r="A17" s="24">
        <v>14</v>
      </c>
      <c r="B17" s="25"/>
      <c r="C17" s="57"/>
      <c r="D17" s="58"/>
      <c r="E17" s="59"/>
      <c r="F17" s="57"/>
      <c r="G17" s="59" t="str">
        <f t="shared" si="9"/>
        <v/>
      </c>
      <c r="H17" s="59"/>
      <c r="I17" s="57"/>
      <c r="J17" s="59"/>
      <c r="K17" s="59"/>
      <c r="L17" s="57"/>
      <c r="M17" s="59"/>
      <c r="N17" s="59"/>
      <c r="O17" s="60"/>
      <c r="P17" s="59"/>
      <c r="Q17" s="59"/>
      <c r="R17" s="57"/>
      <c r="S17" s="59"/>
      <c r="T17" s="59"/>
      <c r="U17" s="60"/>
      <c r="V17" s="59"/>
      <c r="W17" s="59"/>
      <c r="X17" s="55"/>
      <c r="Y17" s="55"/>
      <c r="Z17" s="55"/>
      <c r="AA17" s="52"/>
      <c r="AB17" s="53"/>
    </row>
    <row r="18" spans="1:28" ht="13.5" x14ac:dyDescent="0.25">
      <c r="A18" s="24">
        <v>15</v>
      </c>
      <c r="B18" s="25">
        <v>1</v>
      </c>
      <c r="C18" s="57"/>
      <c r="D18" s="58"/>
      <c r="E18" s="59"/>
      <c r="F18" s="57"/>
      <c r="G18" s="59" t="str">
        <f t="shared" si="9"/>
        <v/>
      </c>
      <c r="H18" s="59"/>
      <c r="I18" s="57"/>
      <c r="J18" s="59"/>
      <c r="K18" s="59"/>
      <c r="L18" s="57"/>
      <c r="M18" s="59"/>
      <c r="N18" s="59"/>
      <c r="O18" s="60"/>
      <c r="P18" s="59"/>
      <c r="Q18" s="59"/>
      <c r="R18" s="57"/>
      <c r="S18" s="59"/>
      <c r="T18" s="59"/>
      <c r="U18" s="60"/>
      <c r="V18" s="59"/>
      <c r="W18" s="59"/>
      <c r="X18" s="55"/>
      <c r="Y18" s="55"/>
      <c r="Z18" s="55"/>
      <c r="AA18" s="52"/>
      <c r="AB18" s="53"/>
    </row>
    <row r="19" spans="1:28" ht="13.5" x14ac:dyDescent="0.25">
      <c r="A19" s="24">
        <v>16</v>
      </c>
      <c r="B19" s="25">
        <v>1</v>
      </c>
      <c r="C19" s="57"/>
      <c r="D19" s="58"/>
      <c r="E19" s="59"/>
      <c r="F19" s="57"/>
      <c r="G19" s="59" t="str">
        <f t="shared" si="9"/>
        <v/>
      </c>
      <c r="H19" s="59"/>
      <c r="I19" s="57"/>
      <c r="J19" s="59"/>
      <c r="K19" s="59"/>
      <c r="L19" s="57"/>
      <c r="M19" s="59"/>
      <c r="N19" s="59"/>
      <c r="O19" s="60"/>
      <c r="P19" s="59"/>
      <c r="Q19" s="59"/>
      <c r="R19" s="57"/>
      <c r="S19" s="59"/>
      <c r="T19" s="59"/>
      <c r="U19" s="60"/>
      <c r="V19" s="59"/>
      <c r="W19" s="59"/>
      <c r="X19" s="55"/>
      <c r="Y19" s="55"/>
      <c r="Z19" s="55"/>
      <c r="AA19" s="52"/>
      <c r="AB19" s="53"/>
    </row>
    <row r="20" spans="1:28" ht="13.5" x14ac:dyDescent="0.25">
      <c r="A20" s="24">
        <v>17</v>
      </c>
      <c r="B20" s="25">
        <v>1</v>
      </c>
      <c r="C20" s="57"/>
      <c r="D20" s="58"/>
      <c r="E20" s="59"/>
      <c r="F20" s="57"/>
      <c r="G20" s="59" t="str">
        <f t="shared" si="9"/>
        <v/>
      </c>
      <c r="H20" s="59"/>
      <c r="I20" s="57"/>
      <c r="J20" s="59"/>
      <c r="K20" s="59"/>
      <c r="L20" s="57"/>
      <c r="M20" s="59"/>
      <c r="N20" s="59"/>
      <c r="O20" s="60"/>
      <c r="P20" s="59"/>
      <c r="Q20" s="59"/>
      <c r="R20" s="57"/>
      <c r="S20" s="59"/>
      <c r="T20" s="59"/>
      <c r="U20" s="60"/>
      <c r="V20" s="59"/>
      <c r="W20" s="59"/>
      <c r="X20" s="55"/>
      <c r="Y20" s="55"/>
      <c r="Z20" s="55"/>
      <c r="AA20" s="52"/>
      <c r="AB20" s="53"/>
    </row>
    <row r="21" spans="1:28" ht="13.5" x14ac:dyDescent="0.25">
      <c r="A21" s="24">
        <v>18</v>
      </c>
      <c r="B21" s="25">
        <v>1</v>
      </c>
      <c r="C21" s="57"/>
      <c r="D21" s="58"/>
      <c r="E21" s="59"/>
      <c r="F21" s="57"/>
      <c r="G21" s="59" t="str">
        <f t="shared" si="9"/>
        <v/>
      </c>
      <c r="H21" s="59"/>
      <c r="I21" s="57"/>
      <c r="J21" s="59"/>
      <c r="K21" s="59"/>
      <c r="L21" s="57"/>
      <c r="M21" s="59"/>
      <c r="N21" s="59"/>
      <c r="O21" s="60"/>
      <c r="P21" s="59"/>
      <c r="Q21" s="59"/>
      <c r="R21" s="57"/>
      <c r="S21" s="59"/>
      <c r="T21" s="59"/>
      <c r="U21" s="60"/>
      <c r="V21" s="59"/>
      <c r="W21" s="59"/>
      <c r="X21" s="55"/>
      <c r="Y21" s="55"/>
      <c r="Z21" s="55"/>
      <c r="AA21" s="52"/>
      <c r="AB21" s="53"/>
    </row>
    <row r="22" spans="1:28" ht="13.5" x14ac:dyDescent="0.25">
      <c r="A22" s="24">
        <v>19</v>
      </c>
      <c r="B22" s="25">
        <v>1</v>
      </c>
      <c r="C22" s="57"/>
      <c r="D22" s="58"/>
      <c r="E22" s="59"/>
      <c r="F22" s="57"/>
      <c r="G22" s="59" t="str">
        <f t="shared" si="9"/>
        <v/>
      </c>
      <c r="H22" s="59"/>
      <c r="I22" s="57"/>
      <c r="J22" s="59"/>
      <c r="K22" s="59"/>
      <c r="L22" s="57"/>
      <c r="M22" s="59"/>
      <c r="N22" s="59"/>
      <c r="O22" s="60"/>
      <c r="P22" s="59"/>
      <c r="Q22" s="59"/>
      <c r="R22" s="57"/>
      <c r="S22" s="59"/>
      <c r="T22" s="59"/>
      <c r="U22" s="60"/>
      <c r="V22" s="59"/>
      <c r="W22" s="59"/>
      <c r="X22" s="55"/>
      <c r="Y22" s="55"/>
      <c r="Z22" s="55"/>
      <c r="AA22" s="52"/>
      <c r="AB22" s="53"/>
    </row>
    <row r="23" spans="1:28" ht="13.5" x14ac:dyDescent="0.25">
      <c r="A23" s="24">
        <v>20</v>
      </c>
      <c r="B23" s="25"/>
      <c r="C23" s="57"/>
      <c r="D23" s="58"/>
      <c r="E23" s="59"/>
      <c r="F23" s="57"/>
      <c r="G23" s="59" t="str">
        <f t="shared" si="9"/>
        <v/>
      </c>
      <c r="H23" s="59"/>
      <c r="I23" s="57"/>
      <c r="J23" s="59"/>
      <c r="K23" s="59"/>
      <c r="L23" s="57"/>
      <c r="M23" s="59"/>
      <c r="N23" s="59"/>
      <c r="O23" s="60"/>
      <c r="P23" s="59"/>
      <c r="Q23" s="59"/>
      <c r="R23" s="57"/>
      <c r="S23" s="59"/>
      <c r="T23" s="59"/>
      <c r="U23" s="60"/>
      <c r="V23" s="59"/>
      <c r="W23" s="59"/>
      <c r="X23" s="55"/>
      <c r="Y23" s="55"/>
      <c r="Z23" s="55"/>
      <c r="AA23" s="52"/>
      <c r="AB23" s="53"/>
    </row>
    <row r="24" spans="1:28" ht="13.5" x14ac:dyDescent="0.25">
      <c r="A24" s="24">
        <v>21</v>
      </c>
      <c r="B24" s="25"/>
      <c r="C24" s="57"/>
      <c r="D24" s="58"/>
      <c r="E24" s="59"/>
      <c r="F24" s="57"/>
      <c r="G24" s="59" t="str">
        <f t="shared" si="9"/>
        <v/>
      </c>
      <c r="H24" s="59"/>
      <c r="I24" s="57"/>
      <c r="J24" s="59"/>
      <c r="K24" s="59"/>
      <c r="L24" s="57"/>
      <c r="M24" s="59"/>
      <c r="N24" s="59"/>
      <c r="O24" s="60"/>
      <c r="P24" s="59"/>
      <c r="Q24" s="59"/>
      <c r="R24" s="57"/>
      <c r="S24" s="59"/>
      <c r="T24" s="59"/>
      <c r="U24" s="60"/>
      <c r="V24" s="59"/>
      <c r="W24" s="59"/>
      <c r="X24" s="55"/>
      <c r="Y24" s="55"/>
      <c r="Z24" s="55"/>
      <c r="AA24" s="52"/>
      <c r="AB24" s="53"/>
    </row>
    <row r="25" spans="1:28" ht="13.5" x14ac:dyDescent="0.25">
      <c r="A25" s="24">
        <v>22</v>
      </c>
      <c r="B25" s="25">
        <v>1</v>
      </c>
      <c r="C25" s="57"/>
      <c r="D25" s="58"/>
      <c r="E25" s="59"/>
      <c r="F25" s="57"/>
      <c r="G25" s="59" t="str">
        <f t="shared" si="9"/>
        <v/>
      </c>
      <c r="H25" s="59"/>
      <c r="I25" s="57"/>
      <c r="J25" s="59"/>
      <c r="K25" s="59"/>
      <c r="L25" s="57"/>
      <c r="M25" s="59"/>
      <c r="N25" s="59"/>
      <c r="O25" s="60"/>
      <c r="P25" s="59"/>
      <c r="Q25" s="59"/>
      <c r="R25" s="57"/>
      <c r="S25" s="59"/>
      <c r="T25" s="59"/>
      <c r="U25" s="60"/>
      <c r="V25" s="59"/>
      <c r="W25" s="59"/>
      <c r="X25" s="55"/>
      <c r="Y25" s="55"/>
      <c r="Z25" s="55"/>
      <c r="AA25" s="52"/>
      <c r="AB25" s="53"/>
    </row>
    <row r="26" spans="1:28" ht="13.5" x14ac:dyDescent="0.25">
      <c r="A26" s="24">
        <v>23</v>
      </c>
      <c r="B26" s="25">
        <v>1</v>
      </c>
      <c r="C26" s="57"/>
      <c r="D26" s="58"/>
      <c r="E26" s="59"/>
      <c r="F26" s="57"/>
      <c r="G26" s="59" t="str">
        <f t="shared" si="9"/>
        <v/>
      </c>
      <c r="H26" s="59"/>
      <c r="I26" s="57"/>
      <c r="J26" s="59"/>
      <c r="K26" s="59"/>
      <c r="L26" s="57"/>
      <c r="M26" s="59"/>
      <c r="N26" s="59"/>
      <c r="O26" s="60"/>
      <c r="P26" s="59"/>
      <c r="Q26" s="59"/>
      <c r="R26" s="57"/>
      <c r="S26" s="59"/>
      <c r="T26" s="59"/>
      <c r="U26" s="60"/>
      <c r="V26" s="59"/>
      <c r="W26" s="59"/>
      <c r="X26" s="55"/>
      <c r="Y26" s="55"/>
      <c r="Z26" s="55"/>
      <c r="AA26" s="52"/>
      <c r="AB26" s="53"/>
    </row>
    <row r="27" spans="1:28" ht="13.5" x14ac:dyDescent="0.25">
      <c r="A27" s="24">
        <v>24</v>
      </c>
      <c r="B27" s="25">
        <v>1</v>
      </c>
      <c r="C27" s="57"/>
      <c r="D27" s="58"/>
      <c r="E27" s="59"/>
      <c r="F27" s="57"/>
      <c r="G27" s="59" t="str">
        <f t="shared" si="9"/>
        <v/>
      </c>
      <c r="H27" s="59"/>
      <c r="I27" s="57"/>
      <c r="J27" s="59"/>
      <c r="K27" s="59"/>
      <c r="L27" s="57"/>
      <c r="M27" s="59"/>
      <c r="N27" s="59"/>
      <c r="O27" s="60"/>
      <c r="P27" s="59"/>
      <c r="Q27" s="59"/>
      <c r="R27" s="57"/>
      <c r="S27" s="59"/>
      <c r="T27" s="59"/>
      <c r="U27" s="60"/>
      <c r="V27" s="59"/>
      <c r="W27" s="59"/>
      <c r="X27" s="55"/>
      <c r="Y27" s="55"/>
      <c r="Z27" s="55"/>
      <c r="AA27" s="52"/>
      <c r="AB27" s="53"/>
    </row>
    <row r="28" spans="1:28" ht="13.5" x14ac:dyDescent="0.25">
      <c r="A28" s="24">
        <v>25</v>
      </c>
      <c r="B28" s="25"/>
      <c r="C28" s="57"/>
      <c r="D28" s="58"/>
      <c r="E28" s="59"/>
      <c r="F28" s="57"/>
      <c r="G28" s="59" t="str">
        <f t="shared" si="9"/>
        <v/>
      </c>
      <c r="H28" s="59"/>
      <c r="I28" s="57"/>
      <c r="J28" s="59"/>
      <c r="K28" s="59"/>
      <c r="L28" s="57"/>
      <c r="M28" s="59"/>
      <c r="N28" s="59"/>
      <c r="O28" s="60"/>
      <c r="P28" s="59"/>
      <c r="Q28" s="59"/>
      <c r="R28" s="57"/>
      <c r="S28" s="59"/>
      <c r="T28" s="59"/>
      <c r="U28" s="60"/>
      <c r="V28" s="59"/>
      <c r="W28" s="59"/>
      <c r="X28" s="55"/>
      <c r="Y28" s="55"/>
      <c r="Z28" s="55"/>
      <c r="AA28" s="52"/>
      <c r="AB28" s="53"/>
    </row>
    <row r="29" spans="1:28" ht="13.5" x14ac:dyDescent="0.25">
      <c r="A29" s="24">
        <v>26</v>
      </c>
      <c r="B29" s="25"/>
      <c r="C29" s="57"/>
      <c r="D29" s="58"/>
      <c r="E29" s="59"/>
      <c r="F29" s="57"/>
      <c r="G29" s="59" t="str">
        <f t="shared" si="9"/>
        <v/>
      </c>
      <c r="H29" s="59"/>
      <c r="I29" s="57"/>
      <c r="J29" s="59"/>
      <c r="K29" s="59"/>
      <c r="L29" s="57"/>
      <c r="M29" s="59"/>
      <c r="N29" s="59"/>
      <c r="O29" s="60"/>
      <c r="P29" s="59"/>
      <c r="Q29" s="59"/>
      <c r="R29" s="57"/>
      <c r="S29" s="59"/>
      <c r="T29" s="59"/>
      <c r="U29" s="60"/>
      <c r="V29" s="59"/>
      <c r="W29" s="59"/>
      <c r="X29" s="55"/>
      <c r="Y29" s="55"/>
      <c r="Z29" s="55"/>
      <c r="AA29" s="52"/>
      <c r="AB29" s="53"/>
    </row>
    <row r="30" spans="1:28" ht="13.5" x14ac:dyDescent="0.25">
      <c r="A30" s="24">
        <v>27</v>
      </c>
      <c r="B30" s="25"/>
      <c r="C30" s="57"/>
      <c r="D30" s="58"/>
      <c r="E30" s="59"/>
      <c r="F30" s="57"/>
      <c r="G30" s="59" t="str">
        <f t="shared" si="9"/>
        <v/>
      </c>
      <c r="H30" s="59"/>
      <c r="I30" s="57"/>
      <c r="J30" s="59"/>
      <c r="K30" s="59"/>
      <c r="L30" s="57"/>
      <c r="M30" s="59"/>
      <c r="N30" s="59"/>
      <c r="O30" s="60"/>
      <c r="P30" s="59"/>
      <c r="Q30" s="59"/>
      <c r="R30" s="57"/>
      <c r="S30" s="59"/>
      <c r="T30" s="59"/>
      <c r="U30" s="60"/>
      <c r="V30" s="59"/>
      <c r="W30" s="59"/>
      <c r="X30" s="55"/>
      <c r="Y30" s="55"/>
      <c r="Z30" s="55"/>
      <c r="AA30" s="52"/>
      <c r="AB30" s="53"/>
    </row>
    <row r="31" spans="1:28" ht="13.5" x14ac:dyDescent="0.25">
      <c r="A31" s="24">
        <v>28</v>
      </c>
      <c r="B31" s="25"/>
      <c r="C31" s="57"/>
      <c r="D31" s="58"/>
      <c r="E31" s="59"/>
      <c r="F31" s="57"/>
      <c r="G31" s="59" t="str">
        <f t="shared" si="9"/>
        <v/>
      </c>
      <c r="H31" s="59"/>
      <c r="I31" s="57"/>
      <c r="J31" s="59"/>
      <c r="K31" s="59"/>
      <c r="L31" s="57"/>
      <c r="M31" s="59"/>
      <c r="N31" s="59"/>
      <c r="O31" s="60"/>
      <c r="P31" s="59"/>
      <c r="Q31" s="59"/>
      <c r="R31" s="57"/>
      <c r="S31" s="59"/>
      <c r="T31" s="59"/>
      <c r="U31" s="60"/>
      <c r="V31" s="59"/>
      <c r="W31" s="59"/>
      <c r="X31" s="55"/>
      <c r="Y31" s="55"/>
      <c r="Z31" s="55"/>
      <c r="AA31" s="52"/>
      <c r="AB31" s="53"/>
    </row>
    <row r="32" spans="1:28" ht="13.5" x14ac:dyDescent="0.25">
      <c r="A32" s="24">
        <v>29</v>
      </c>
      <c r="B32" s="25">
        <v>1</v>
      </c>
      <c r="C32" s="57"/>
      <c r="D32" s="58"/>
      <c r="E32" s="59"/>
      <c r="F32" s="57"/>
      <c r="G32" s="59" t="str">
        <f t="shared" si="9"/>
        <v/>
      </c>
      <c r="H32" s="59"/>
      <c r="I32" s="57"/>
      <c r="J32" s="59"/>
      <c r="K32" s="59"/>
      <c r="L32" s="57"/>
      <c r="M32" s="59"/>
      <c r="N32" s="59"/>
      <c r="O32" s="60"/>
      <c r="P32" s="59"/>
      <c r="Q32" s="59"/>
      <c r="R32" s="57"/>
      <c r="S32" s="59"/>
      <c r="T32" s="59"/>
      <c r="U32" s="60"/>
      <c r="V32" s="59"/>
      <c r="W32" s="59"/>
      <c r="X32" s="55"/>
      <c r="Y32" s="55"/>
      <c r="Z32" s="55"/>
      <c r="AA32" s="52"/>
      <c r="AB32" s="53"/>
    </row>
    <row r="33" spans="1:28" ht="13.5" x14ac:dyDescent="0.25">
      <c r="A33" s="24">
        <v>30</v>
      </c>
      <c r="B33" s="25">
        <v>1</v>
      </c>
      <c r="C33" s="72"/>
      <c r="D33" s="71"/>
      <c r="E33" s="70"/>
      <c r="F33" s="72"/>
      <c r="G33" s="59" t="str">
        <f t="shared" si="9"/>
        <v/>
      </c>
      <c r="H33" s="59"/>
      <c r="I33" s="72"/>
      <c r="J33" s="70"/>
      <c r="K33" s="70"/>
      <c r="L33" s="72"/>
      <c r="M33" s="70"/>
      <c r="N33" s="70"/>
      <c r="O33" s="68"/>
      <c r="P33" s="70"/>
      <c r="Q33" s="70"/>
      <c r="R33" s="72"/>
      <c r="S33" s="70"/>
      <c r="T33" s="70"/>
      <c r="U33" s="68"/>
      <c r="V33" s="70"/>
      <c r="W33" s="70"/>
      <c r="X33" s="51"/>
      <c r="Y33" s="51"/>
      <c r="Z33" s="51"/>
      <c r="AA33" s="52"/>
      <c r="AB33" s="53"/>
    </row>
    <row r="34" spans="1:28" ht="14.25" thickBot="1" x14ac:dyDescent="0.3">
      <c r="A34" s="26">
        <v>31</v>
      </c>
      <c r="B34" s="25">
        <v>1</v>
      </c>
      <c r="C34" s="72"/>
      <c r="D34" s="71"/>
      <c r="E34" s="70"/>
      <c r="F34" s="72"/>
      <c r="G34" s="59" t="str">
        <f t="shared" si="9"/>
        <v/>
      </c>
      <c r="H34" s="59"/>
      <c r="I34" s="72"/>
      <c r="J34" s="70"/>
      <c r="K34" s="70"/>
      <c r="L34" s="72"/>
      <c r="M34" s="70"/>
      <c r="N34" s="70"/>
      <c r="O34" s="68"/>
      <c r="P34" s="70"/>
      <c r="Q34" s="70"/>
      <c r="R34" s="72"/>
      <c r="S34" s="70"/>
      <c r="T34" s="70"/>
      <c r="U34" s="68"/>
      <c r="V34" s="70"/>
      <c r="W34" s="70"/>
      <c r="X34" s="51"/>
      <c r="Y34" s="51"/>
      <c r="Z34" s="51"/>
      <c r="AA34" s="52"/>
      <c r="AB34" s="53"/>
    </row>
    <row r="35" spans="1:28" ht="15" thickBot="1" x14ac:dyDescent="0.35">
      <c r="A35" s="27"/>
      <c r="B35" s="28">
        <f>SUM(B4:B34)</f>
        <v>21</v>
      </c>
      <c r="C35" s="38">
        <f t="shared" ref="C35:J35" si="49">AVERAGE(C4:C34)</f>
        <v>11559.75</v>
      </c>
      <c r="D35" s="29">
        <f t="shared" si="49"/>
        <v>9913.4054878354309</v>
      </c>
      <c r="E35" s="29">
        <f t="shared" si="49"/>
        <v>239980.87364999996</v>
      </c>
      <c r="F35" s="38">
        <f t="shared" si="49"/>
        <v>2853.7</v>
      </c>
      <c r="G35" s="29">
        <f t="shared" si="49"/>
        <v>2447.3390721263086</v>
      </c>
      <c r="H35" s="29">
        <f t="shared" si="49"/>
        <v>59243.121050000002</v>
      </c>
      <c r="I35" s="38">
        <f t="shared" si="49"/>
        <v>2509</v>
      </c>
      <c r="J35" s="63">
        <f t="shared" si="49"/>
        <v>2151.7263443234565</v>
      </c>
      <c r="K35" s="63">
        <f t="shared" ref="K35:W35" si="50">AVERAGE(K4:K34)</f>
        <v>52087.341800000009</v>
      </c>
      <c r="L35" s="38">
        <f t="shared" si="50"/>
        <v>3269.3</v>
      </c>
      <c r="M35" s="63">
        <f>AVERAGE(M4:M34)</f>
        <v>2803.7821366184121</v>
      </c>
      <c r="N35" s="63">
        <f t="shared" si="50"/>
        <v>67871.641599999988</v>
      </c>
      <c r="O35" s="38">
        <f t="shared" si="50"/>
        <v>14633.5</v>
      </c>
      <c r="P35" s="63">
        <f t="shared" si="50"/>
        <v>12549.943716725957</v>
      </c>
      <c r="Q35" s="63">
        <f t="shared" si="50"/>
        <v>303797.81900000002</v>
      </c>
      <c r="R35" s="38">
        <f>AVERAGE(R4:R34)</f>
        <v>1950.65</v>
      </c>
      <c r="S35" s="63">
        <f t="shared" si="50"/>
        <v>1672.8993113756837</v>
      </c>
      <c r="T35" s="63">
        <f t="shared" si="50"/>
        <v>40495.936350000004</v>
      </c>
      <c r="U35" s="38">
        <f t="shared" si="50"/>
        <v>40248.5</v>
      </c>
      <c r="V35" s="63">
        <f t="shared" si="50"/>
        <v>34515.940859782204</v>
      </c>
      <c r="W35" s="63">
        <f t="shared" si="50"/>
        <v>835549.27949999995</v>
      </c>
      <c r="X35" s="61"/>
      <c r="Y35" s="61"/>
      <c r="Z35" s="62"/>
      <c r="AA35" s="66">
        <f>AVERAGE(AA4:AA34)</f>
        <v>24.21</v>
      </c>
      <c r="AB35" s="67">
        <f>AVERAGE(AB4:AB34)</f>
        <v>20.760199999999998</v>
      </c>
    </row>
    <row r="36" spans="1:28" ht="14.25" x14ac:dyDescent="0.3">
      <c r="A36" s="30"/>
      <c r="B36" s="11"/>
      <c r="C36" s="9"/>
      <c r="D36" s="9"/>
      <c r="E36" s="9"/>
      <c r="F36" s="9"/>
      <c r="G36" s="9"/>
      <c r="H36" s="9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3"/>
      <c r="Z36" s="32"/>
      <c r="AA36" s="32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December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2015-01-02T10:29:44Z</cp:lastPrinted>
  <dcterms:created xsi:type="dcterms:W3CDTF">2004-09-28T09:31:55Z</dcterms:created>
  <dcterms:modified xsi:type="dcterms:W3CDTF">2025-12-12T13:43:58Z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