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360" yWindow="120" windowWidth="11295" windowHeight="6735"/>
  </bookViews>
  <sheets>
    <sheet name="October 2017" sheetId="1" r:id="rId1"/>
    <sheet name="Cu" sheetId="2" r:id="rId2"/>
  </sheets>
  <calcPr calcId="125725" iterateDelta="1E-4"/>
</workbook>
</file>

<file path=xl/calcChain.xml><?xml version="1.0" encoding="utf-8"?>
<calcChain xmlns="http://schemas.openxmlformats.org/spreadsheetml/2006/main">
  <c r="Y35" i="1"/>
  <c r="M35" i="2"/>
  <c r="L35"/>
  <c r="J35"/>
  <c r="I35"/>
  <c r="G35"/>
  <c r="F35"/>
  <c r="D35"/>
  <c r="C35"/>
  <c r="O35"/>
  <c r="P35"/>
  <c r="B35"/>
  <c r="G34" i="1"/>
  <c r="N34" i="2"/>
  <c r="M34"/>
  <c r="K34"/>
  <c r="J34"/>
  <c r="H34"/>
  <c r="G34"/>
  <c r="E34"/>
  <c r="D34"/>
  <c r="M33"/>
  <c r="M32"/>
  <c r="M26"/>
  <c r="M25"/>
  <c r="M19"/>
  <c r="M18"/>
  <c r="M12"/>
  <c r="M11"/>
  <c r="M5"/>
  <c r="M4"/>
  <c r="N33"/>
  <c r="N26"/>
  <c r="N19"/>
  <c r="N12"/>
  <c r="N5"/>
  <c r="J33"/>
  <c r="J32"/>
  <c r="J26"/>
  <c r="J25"/>
  <c r="J19"/>
  <c r="J18"/>
  <c r="J12"/>
  <c r="J11"/>
  <c r="J5"/>
  <c r="J4"/>
  <c r="K33"/>
  <c r="K26"/>
  <c r="K19"/>
  <c r="K12"/>
  <c r="K5"/>
  <c r="G33"/>
  <c r="G32"/>
  <c r="G26"/>
  <c r="G25"/>
  <c r="G19"/>
  <c r="G18"/>
  <c r="G12"/>
  <c r="G11"/>
  <c r="G5"/>
  <c r="G4"/>
  <c r="D12"/>
  <c r="D11"/>
  <c r="H33"/>
  <c r="H26"/>
  <c r="H19"/>
  <c r="H12"/>
  <c r="H5"/>
  <c r="E33"/>
  <c r="E26"/>
  <c r="E19"/>
  <c r="E12"/>
  <c r="E5"/>
  <c r="D33"/>
  <c r="D32"/>
  <c r="M31"/>
  <c r="J31"/>
  <c r="G31"/>
  <c r="D31"/>
  <c r="N30"/>
  <c r="M30"/>
  <c r="K30"/>
  <c r="J30"/>
  <c r="H30"/>
  <c r="G30"/>
  <c r="E30"/>
  <c r="D30"/>
  <c r="N29"/>
  <c r="M29"/>
  <c r="K29"/>
  <c r="J29"/>
  <c r="H29"/>
  <c r="G29"/>
  <c r="E29"/>
  <c r="D29"/>
  <c r="N28"/>
  <c r="M28"/>
  <c r="K28"/>
  <c r="J28"/>
  <c r="H28"/>
  <c r="G28"/>
  <c r="E28"/>
  <c r="D28"/>
  <c r="N27"/>
  <c r="M27"/>
  <c r="K27"/>
  <c r="J27"/>
  <c r="H27"/>
  <c r="G27"/>
  <c r="E27"/>
  <c r="D27"/>
  <c r="D26"/>
  <c r="D25"/>
  <c r="M24"/>
  <c r="J24"/>
  <c r="G24"/>
  <c r="D24"/>
  <c r="N23"/>
  <c r="M23"/>
  <c r="K23"/>
  <c r="J23"/>
  <c r="H23"/>
  <c r="G23"/>
  <c r="E23"/>
  <c r="D23"/>
  <c r="N22"/>
  <c r="M22"/>
  <c r="K22"/>
  <c r="J22"/>
  <c r="H22"/>
  <c r="G22"/>
  <c r="E22"/>
  <c r="D22"/>
  <c r="N21"/>
  <c r="M21"/>
  <c r="K21"/>
  <c r="J21"/>
  <c r="H21"/>
  <c r="G21"/>
  <c r="E21"/>
  <c r="D21"/>
  <c r="N20"/>
  <c r="M20"/>
  <c r="K20"/>
  <c r="J20"/>
  <c r="H20"/>
  <c r="G20"/>
  <c r="E20"/>
  <c r="D20"/>
  <c r="D19"/>
  <c r="D18"/>
  <c r="M17"/>
  <c r="J17"/>
  <c r="G17"/>
  <c r="D17"/>
  <c r="N16"/>
  <c r="M16"/>
  <c r="K16"/>
  <c r="J16"/>
  <c r="H16"/>
  <c r="G16"/>
  <c r="E16"/>
  <c r="D16"/>
  <c r="N15"/>
  <c r="M15"/>
  <c r="K15"/>
  <c r="J15"/>
  <c r="H15"/>
  <c r="G15"/>
  <c r="E15"/>
  <c r="D15"/>
  <c r="N14"/>
  <c r="M14"/>
  <c r="K14"/>
  <c r="J14"/>
  <c r="H14"/>
  <c r="G14"/>
  <c r="E14"/>
  <c r="D14"/>
  <c r="N13"/>
  <c r="M13"/>
  <c r="K13"/>
  <c r="J13"/>
  <c r="H13"/>
  <c r="G13"/>
  <c r="E13"/>
  <c r="D13"/>
  <c r="M10"/>
  <c r="J10"/>
  <c r="G10"/>
  <c r="D10"/>
  <c r="N9"/>
  <c r="M9"/>
  <c r="K9"/>
  <c r="J9"/>
  <c r="H9"/>
  <c r="G9"/>
  <c r="E9"/>
  <c r="D9"/>
  <c r="N8"/>
  <c r="M8"/>
  <c r="K8"/>
  <c r="J8"/>
  <c r="H8"/>
  <c r="G8"/>
  <c r="E8"/>
  <c r="D8"/>
  <c r="N7"/>
  <c r="M7"/>
  <c r="K7"/>
  <c r="J7"/>
  <c r="H7"/>
  <c r="G7"/>
  <c r="E7"/>
  <c r="D7"/>
  <c r="N6"/>
  <c r="M6"/>
  <c r="K6"/>
  <c r="J6"/>
  <c r="H6"/>
  <c r="G6"/>
  <c r="E6"/>
  <c r="D6"/>
  <c r="D5"/>
  <c r="D4"/>
  <c r="D5" i="1"/>
  <c r="D4"/>
  <c r="G4"/>
  <c r="J4"/>
  <c r="M4"/>
  <c r="P4"/>
  <c r="S4"/>
  <c r="V4"/>
  <c r="E5"/>
  <c r="G5"/>
  <c r="H5"/>
  <c r="J5"/>
  <c r="K5"/>
  <c r="M5"/>
  <c r="N5"/>
  <c r="P5"/>
  <c r="Q5"/>
  <c r="S5"/>
  <c r="T5"/>
  <c r="V5"/>
  <c r="W5"/>
  <c r="D6"/>
  <c r="E6"/>
  <c r="G6"/>
  <c r="H6"/>
  <c r="J6"/>
  <c r="K6"/>
  <c r="M6"/>
  <c r="N6"/>
  <c r="P6"/>
  <c r="Q6"/>
  <c r="S6"/>
  <c r="T6"/>
  <c r="V6"/>
  <c r="W6"/>
  <c r="D7"/>
  <c r="E7"/>
  <c r="G7"/>
  <c r="H7"/>
  <c r="J7"/>
  <c r="K7"/>
  <c r="M7"/>
  <c r="N7"/>
  <c r="P7"/>
  <c r="Q7"/>
  <c r="S7"/>
  <c r="T7"/>
  <c r="V7"/>
  <c r="W7"/>
  <c r="D8"/>
  <c r="E8"/>
  <c r="G8"/>
  <c r="H8"/>
  <c r="J8"/>
  <c r="K8"/>
  <c r="M8"/>
  <c r="N8"/>
  <c r="P8"/>
  <c r="Q8"/>
  <c r="S8"/>
  <c r="T8"/>
  <c r="V8"/>
  <c r="W8"/>
  <c r="D9"/>
  <c r="E9"/>
  <c r="G9"/>
  <c r="H9"/>
  <c r="J9"/>
  <c r="K9"/>
  <c r="M9"/>
  <c r="N9"/>
  <c r="P9"/>
  <c r="Q9"/>
  <c r="S9"/>
  <c r="T9"/>
  <c r="V9"/>
  <c r="W9"/>
  <c r="D10"/>
  <c r="G10"/>
  <c r="J10"/>
  <c r="M10"/>
  <c r="P10"/>
  <c r="S10"/>
  <c r="V10"/>
  <c r="D11"/>
  <c r="G11"/>
  <c r="J11"/>
  <c r="M11"/>
  <c r="P11"/>
  <c r="S11"/>
  <c r="V11"/>
  <c r="D12"/>
  <c r="E12"/>
  <c r="G12"/>
  <c r="H12"/>
  <c r="J12"/>
  <c r="K12"/>
  <c r="M12"/>
  <c r="N12"/>
  <c r="P12"/>
  <c r="Q12"/>
  <c r="S12"/>
  <c r="T12"/>
  <c r="V12"/>
  <c r="W12"/>
  <c r="D13"/>
  <c r="E13"/>
  <c r="G13"/>
  <c r="H13"/>
  <c r="J13"/>
  <c r="K13"/>
  <c r="M13"/>
  <c r="N13"/>
  <c r="P13"/>
  <c r="Q13"/>
  <c r="S13"/>
  <c r="T13"/>
  <c r="V13"/>
  <c r="W13"/>
  <c r="D14"/>
  <c r="E14"/>
  <c r="G14"/>
  <c r="H14"/>
  <c r="J14"/>
  <c r="K14"/>
  <c r="M14"/>
  <c r="N14"/>
  <c r="P14"/>
  <c r="Q14"/>
  <c r="S14"/>
  <c r="T14"/>
  <c r="V14"/>
  <c r="W14"/>
  <c r="D15"/>
  <c r="E15"/>
  <c r="G15"/>
  <c r="H15"/>
  <c r="J15"/>
  <c r="K15"/>
  <c r="M15"/>
  <c r="N15"/>
  <c r="P15"/>
  <c r="Q15"/>
  <c r="S15"/>
  <c r="T15"/>
  <c r="V15"/>
  <c r="W15"/>
  <c r="D16"/>
  <c r="E16"/>
  <c r="G16"/>
  <c r="H16"/>
  <c r="J16"/>
  <c r="K16"/>
  <c r="M16"/>
  <c r="N16"/>
  <c r="P16"/>
  <c r="Q16"/>
  <c r="S16"/>
  <c r="T16"/>
  <c r="V16"/>
  <c r="W16"/>
  <c r="D17"/>
  <c r="G17"/>
  <c r="J17"/>
  <c r="M17"/>
  <c r="P17"/>
  <c r="S17"/>
  <c r="V17"/>
  <c r="G18"/>
  <c r="J18"/>
  <c r="M18"/>
  <c r="P18"/>
  <c r="S18"/>
  <c r="V18"/>
  <c r="D19"/>
  <c r="E19"/>
  <c r="G19"/>
  <c r="H19"/>
  <c r="J19"/>
  <c r="K19"/>
  <c r="M19"/>
  <c r="N19"/>
  <c r="P19"/>
  <c r="Q19"/>
  <c r="S19"/>
  <c r="T19"/>
  <c r="V19"/>
  <c r="W19"/>
  <c r="D20"/>
  <c r="E20"/>
  <c r="G20"/>
  <c r="H20"/>
  <c r="J20"/>
  <c r="K20"/>
  <c r="M20"/>
  <c r="N20"/>
  <c r="P20"/>
  <c r="Q20"/>
  <c r="S20"/>
  <c r="T20"/>
  <c r="V20"/>
  <c r="W20"/>
  <c r="D21"/>
  <c r="E21"/>
  <c r="G21"/>
  <c r="H21"/>
  <c r="J21"/>
  <c r="K21"/>
  <c r="M21"/>
  <c r="N21"/>
  <c r="P21"/>
  <c r="Q21"/>
  <c r="S21"/>
  <c r="T21"/>
  <c r="V21"/>
  <c r="W21"/>
  <c r="D22"/>
  <c r="E22"/>
  <c r="G22"/>
  <c r="H22"/>
  <c r="J22"/>
  <c r="K22"/>
  <c r="M22"/>
  <c r="N22"/>
  <c r="P22"/>
  <c r="Q22"/>
  <c r="S22"/>
  <c r="T22"/>
  <c r="V22"/>
  <c r="W22"/>
  <c r="D23"/>
  <c r="E23"/>
  <c r="G23"/>
  <c r="H23"/>
  <c r="J23"/>
  <c r="K23"/>
  <c r="M23"/>
  <c r="N23"/>
  <c r="P23"/>
  <c r="Q23"/>
  <c r="S23"/>
  <c r="T23"/>
  <c r="V23"/>
  <c r="W23"/>
  <c r="D24"/>
  <c r="G24"/>
  <c r="J24"/>
  <c r="M24"/>
  <c r="P24"/>
  <c r="S24"/>
  <c r="V24"/>
  <c r="D25"/>
  <c r="G25"/>
  <c r="J25"/>
  <c r="M25"/>
  <c r="P25"/>
  <c r="S25"/>
  <c r="V25"/>
  <c r="D26"/>
  <c r="E26"/>
  <c r="G26"/>
  <c r="H26"/>
  <c r="J26"/>
  <c r="K26"/>
  <c r="M26"/>
  <c r="N26"/>
  <c r="P26"/>
  <c r="Q26"/>
  <c r="S26"/>
  <c r="T26"/>
  <c r="V26"/>
  <c r="W26"/>
  <c r="D27"/>
  <c r="E27"/>
  <c r="G27"/>
  <c r="H27"/>
  <c r="J27"/>
  <c r="K27"/>
  <c r="M27"/>
  <c r="N27"/>
  <c r="P27"/>
  <c r="Q27"/>
  <c r="S27"/>
  <c r="T27"/>
  <c r="V27"/>
  <c r="W27"/>
  <c r="D28"/>
  <c r="E28"/>
  <c r="G28"/>
  <c r="H28"/>
  <c r="J28"/>
  <c r="K28"/>
  <c r="M28"/>
  <c r="N28"/>
  <c r="P28"/>
  <c r="Q28"/>
  <c r="S28"/>
  <c r="T28"/>
  <c r="V28"/>
  <c r="W28"/>
  <c r="D29"/>
  <c r="E29"/>
  <c r="G29"/>
  <c r="H29"/>
  <c r="J29"/>
  <c r="K29"/>
  <c r="M29"/>
  <c r="N29"/>
  <c r="P29"/>
  <c r="Q29"/>
  <c r="S29"/>
  <c r="T29"/>
  <c r="V29"/>
  <c r="W29"/>
  <c r="D30"/>
  <c r="E30"/>
  <c r="G30"/>
  <c r="H30"/>
  <c r="J30"/>
  <c r="K30"/>
  <c r="M30"/>
  <c r="N30"/>
  <c r="P30"/>
  <c r="Q30"/>
  <c r="S30"/>
  <c r="T30"/>
  <c r="V30"/>
  <c r="W30"/>
  <c r="D31"/>
  <c r="G31"/>
  <c r="J31"/>
  <c r="M31"/>
  <c r="P31"/>
  <c r="S31"/>
  <c r="V31"/>
  <c r="D32"/>
  <c r="G32"/>
  <c r="J32"/>
  <c r="M32"/>
  <c r="P32"/>
  <c r="S32"/>
  <c r="V32"/>
  <c r="D33"/>
  <c r="E33"/>
  <c r="G33"/>
  <c r="H33"/>
  <c r="J33"/>
  <c r="K33"/>
  <c r="M33"/>
  <c r="N33"/>
  <c r="P33"/>
  <c r="Q33"/>
  <c r="S33"/>
  <c r="T33"/>
  <c r="V33"/>
  <c r="W33"/>
  <c r="D34"/>
  <c r="E34"/>
  <c r="H34"/>
  <c r="J34"/>
  <c r="K34"/>
  <c r="M34"/>
  <c r="N34"/>
  <c r="P34"/>
  <c r="Q34"/>
  <c r="S34"/>
  <c r="T34"/>
  <c r="V34"/>
  <c r="W34"/>
  <c r="B35"/>
  <c r="K35" i="2" l="1"/>
  <c r="N35"/>
  <c r="H35"/>
  <c r="D35" i="1"/>
  <c r="AA35"/>
  <c r="M35"/>
  <c r="C35"/>
  <c r="I35"/>
  <c r="F35"/>
  <c r="Z35"/>
  <c r="AB35"/>
  <c r="V35"/>
  <c r="P35"/>
  <c r="G35"/>
  <c r="E35" i="2"/>
  <c r="S35" i="1"/>
  <c r="R35"/>
  <c r="L35"/>
  <c r="T35"/>
  <c r="E35"/>
  <c r="H35"/>
  <c r="Q35"/>
  <c r="K35"/>
  <c r="U35"/>
  <c r="O35"/>
  <c r="W35"/>
  <c r="X35"/>
  <c r="J35"/>
  <c r="N35"/>
</calcChain>
</file>

<file path=xl/sharedStrings.xml><?xml version="1.0" encoding="utf-8"?>
<sst xmlns="http://schemas.openxmlformats.org/spreadsheetml/2006/main" count="178" uniqueCount="29">
  <si>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</si>
  <si>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</si>
  <si>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</si>
  <si>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</si>
  <si>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</si>
  <si>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</si>
  <si>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</si>
  <si>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</si>
  <si>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</si>
  <si>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</si>
  <si>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</si>
  <si>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</si>
  <si>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</si>
  <si>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</si>
  <si>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</si>
  <si>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</si>
  <si>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</si>
  <si>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</si>
  <si>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</si>
  <si>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</si>
  <si>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Cu cash Buyer</t>
  </si>
  <si>
    <r>
      <t xml:space="preserve">Cu cash seller </t>
    </r>
    <r>
      <rPr>
        <sz val="10"/>
        <rFont val="Calibri"/>
        <family val="2"/>
        <charset val="238"/>
      </rPr>
      <t xml:space="preserve">&amp; </t>
    </r>
    <r>
      <rPr>
        <sz val="10"/>
        <rFont val="Century Gothic"/>
        <family val="2"/>
      </rPr>
      <t>Settl.</t>
    </r>
  </si>
  <si>
    <t>Cu 3 month Buyer</t>
  </si>
  <si>
    <t>Cu 3 months Seller</t>
  </si>
  <si>
    <t>ECB</t>
  </si>
  <si>
    <t>days</t>
  </si>
  <si>
    <t>October</t>
  </si>
  <si>
    <t>BFXI</t>
  </si>
  <si>
    <t xml:space="preserve">  </t>
  </si>
</sst>
</file>

<file path=xl/styles.xml><?xml version="1.0" encoding="utf-8"?>
<styleSheet xmlns="http://schemas.openxmlformats.org/spreadsheetml/2006/main">
  <numFmts count="7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  <numFmt numFmtId="170" formatCode="0.00000"/>
  </numFmts>
  <fonts count="9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name val="Calibri"/>
      <family val="2"/>
      <charset val="238"/>
    </font>
    <font>
      <sz val="8"/>
      <name val="Century Gothic"/>
      <family val="2"/>
      <charset val="238"/>
    </font>
    <font>
      <b/>
      <sz val="8"/>
      <name val="Century Gothic"/>
      <family val="2"/>
      <charset val="238"/>
    </font>
    <font>
      <b/>
      <sz val="1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49" fontId="2" fillId="0" borderId="2" xfId="1" applyNumberFormat="1" applyFont="1" applyFill="1" applyBorder="1" applyAlignment="1">
      <alignment horizontal="left"/>
    </xf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left"/>
    </xf>
    <xf numFmtId="0" fontId="4" fillId="0" borderId="32" xfId="1" applyFont="1" applyFill="1" applyBorder="1" applyAlignment="1">
      <alignment horizontal="center"/>
    </xf>
    <xf numFmtId="0" fontId="4" fillId="0" borderId="33" xfId="1" applyFont="1" applyFill="1" applyBorder="1"/>
    <xf numFmtId="0" fontId="4" fillId="0" borderId="34" xfId="1" applyFont="1" applyFill="1" applyBorder="1" applyAlignment="1">
      <alignment horizontal="center"/>
    </xf>
    <xf numFmtId="167" fontId="3" fillId="0" borderId="35" xfId="1" applyNumberFormat="1" applyFont="1" applyBorder="1"/>
    <xf numFmtId="4" fontId="3" fillId="0" borderId="22" xfId="1" applyNumberFormat="1" applyFont="1" applyFill="1" applyBorder="1"/>
    <xf numFmtId="4" fontId="6" fillId="0" borderId="26" xfId="1" applyNumberFormat="1" applyFont="1" applyFill="1" applyBorder="1"/>
    <xf numFmtId="4" fontId="6" fillId="0" borderId="27" xfId="1" applyNumberFormat="1" applyFont="1" applyFill="1" applyBorder="1"/>
    <xf numFmtId="0" fontId="3" fillId="0" borderId="36" xfId="1" applyFont="1" applyFill="1" applyBorder="1" applyAlignment="1">
      <alignment horizontal="center"/>
    </xf>
    <xf numFmtId="0" fontId="3" fillId="0" borderId="37" xfId="1" applyFont="1" applyBorder="1"/>
    <xf numFmtId="167" fontId="3" fillId="0" borderId="37" xfId="1" applyNumberFormat="1" applyFont="1" applyBorder="1"/>
    <xf numFmtId="166" fontId="3" fillId="0" borderId="37" xfId="1" applyNumberFormat="1" applyFont="1" applyBorder="1"/>
    <xf numFmtId="165" fontId="3" fillId="0" borderId="37" xfId="1" applyNumberFormat="1" applyFont="1" applyBorder="1"/>
    <xf numFmtId="0" fontId="3" fillId="0" borderId="1" xfId="1" applyFont="1" applyFill="1" applyBorder="1" applyAlignment="1">
      <alignment horizontal="center"/>
    </xf>
    <xf numFmtId="166" fontId="4" fillId="0" borderId="13" xfId="1" applyNumberFormat="1" applyFont="1" applyFill="1" applyBorder="1" applyAlignment="1">
      <alignment horizontal="center"/>
    </xf>
    <xf numFmtId="170" fontId="3" fillId="0" borderId="20" xfId="1" applyNumberFormat="1" applyFont="1" applyBorder="1"/>
    <xf numFmtId="170" fontId="3" fillId="0" borderId="22" xfId="1" applyNumberFormat="1" applyFont="1" applyBorder="1"/>
    <xf numFmtId="4" fontId="8" fillId="2" borderId="26" xfId="1" applyNumberFormat="1" applyFont="1" applyFill="1" applyBorder="1"/>
    <xf numFmtId="4" fontId="7" fillId="2" borderId="26" xfId="1" applyNumberFormat="1" applyFont="1" applyFill="1" applyBorder="1"/>
    <xf numFmtId="168" fontId="8" fillId="2" borderId="26" xfId="1" applyNumberFormat="1" applyFont="1" applyFill="1" applyBorder="1"/>
    <xf numFmtId="169" fontId="8" fillId="2" borderId="26" xfId="1" applyNumberFormat="1" applyFont="1" applyFill="1" applyBorder="1"/>
    <xf numFmtId="165" fontId="8" fillId="2" borderId="26" xfId="1" applyNumberFormat="1" applyFont="1" applyFill="1" applyBorder="1"/>
    <xf numFmtId="168" fontId="8" fillId="0" borderId="26" xfId="1" applyNumberFormat="1" applyFont="1" applyFill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>
      <pane xSplit="1" topLeftCell="B1" activePane="topRight" state="frozen"/>
      <selection pane="topRight" activeCell="R40" sqref="R40"/>
    </sheetView>
  </sheetViews>
  <sheetFormatPr defaultRowHeight="12.75"/>
  <cols>
    <col min="1" max="1" width="7.5703125" customWidth="1"/>
    <col min="2" max="2" width="6" customWidth="1"/>
    <col min="4" max="4" width="8.5703125" customWidth="1"/>
    <col min="5" max="5" width="10.5703125" customWidth="1"/>
    <col min="9" max="9" width="10.140625" bestFit="1" customWidth="1"/>
    <col min="17" max="17" width="9.85546875" customWidth="1"/>
    <col min="21" max="21" width="8.140625" customWidth="1"/>
    <col min="23" max="23" width="10.5703125" customWidth="1"/>
  </cols>
  <sheetData>
    <row r="1" spans="1:28" ht="14.25">
      <c r="A1" s="54" t="s">
        <v>26</v>
      </c>
      <c r="B1" s="74">
        <v>2017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24</v>
      </c>
      <c r="Y1" s="8" t="s">
        <v>27</v>
      </c>
      <c r="Z1" s="8" t="s">
        <v>19</v>
      </c>
      <c r="AA1" s="60" t="s">
        <v>6</v>
      </c>
      <c r="AB1" s="55" t="s">
        <v>0</v>
      </c>
    </row>
    <row r="2" spans="1:28" ht="14.25">
      <c r="A2" s="9" t="s">
        <v>3</v>
      </c>
      <c r="B2" s="58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6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6" t="s">
        <v>4</v>
      </c>
      <c r="Z2" s="16" t="s">
        <v>4</v>
      </c>
      <c r="AA2" s="17" t="s">
        <v>7</v>
      </c>
      <c r="AB2" s="16" t="s">
        <v>8</v>
      </c>
    </row>
    <row r="3" spans="1:28" ht="15" thickBot="1">
      <c r="A3" s="18" t="s">
        <v>2</v>
      </c>
      <c r="B3" s="59" t="s">
        <v>25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7"/>
      <c r="P3" s="20"/>
      <c r="Q3" s="22"/>
      <c r="R3" s="25"/>
      <c r="S3" s="20"/>
      <c r="T3" s="26"/>
      <c r="U3" s="24"/>
      <c r="V3" s="20"/>
      <c r="W3" s="22"/>
      <c r="X3" s="75">
        <v>-3.0000000000000001E-3</v>
      </c>
      <c r="Y3" s="75">
        <v>-3.0000000000000001E-3</v>
      </c>
      <c r="Z3" s="27"/>
      <c r="AA3" s="28"/>
      <c r="AB3" s="29"/>
    </row>
    <row r="4" spans="1:28" ht="13.5">
      <c r="A4" s="30">
        <v>1</v>
      </c>
      <c r="B4" s="31"/>
      <c r="C4" s="32"/>
      <c r="D4" s="33" t="str">
        <f t="shared" ref="D4:D17" si="0">IF(C4=0,"",C4/Z4)</f>
        <v/>
      </c>
      <c r="E4" s="34" t="s">
        <v>2</v>
      </c>
      <c r="F4" s="32"/>
      <c r="G4" s="34" t="str">
        <f t="shared" ref="G4:G34" si="1">IF(F4=0,"",F4/Z4)</f>
        <v/>
      </c>
      <c r="H4" s="34" t="s">
        <v>2</v>
      </c>
      <c r="I4" s="32"/>
      <c r="J4" s="34" t="str">
        <f t="shared" ref="J4:J34" si="2">IF(I4=0,"",I4/Z4)</f>
        <v/>
      </c>
      <c r="K4" s="34" t="s">
        <v>2</v>
      </c>
      <c r="L4" s="32"/>
      <c r="M4" s="34" t="str">
        <f t="shared" ref="M4:M34" si="3">IF(L4=0,"",L4/Z4)</f>
        <v/>
      </c>
      <c r="N4" s="34" t="s">
        <v>2</v>
      </c>
      <c r="O4" s="35"/>
      <c r="P4" s="34" t="str">
        <f t="shared" ref="P4:P34" si="4">IF(O4=0,"",O4/Z4)</f>
        <v/>
      </c>
      <c r="Q4" s="34" t="s">
        <v>2</v>
      </c>
      <c r="R4" s="32"/>
      <c r="S4" s="34" t="str">
        <f t="shared" ref="S4:S34" si="5">IF(R4=0,"",R4/Z4)</f>
        <v/>
      </c>
      <c r="T4" s="34" t="s">
        <v>2</v>
      </c>
      <c r="U4" s="35"/>
      <c r="V4" s="34" t="str">
        <f t="shared" ref="V4:V34" si="6">IF(U4=0,"",U4/Z4)</f>
        <v/>
      </c>
      <c r="W4" s="34" t="s">
        <v>2</v>
      </c>
      <c r="X4" s="36"/>
      <c r="Y4" s="76" t="s">
        <v>2</v>
      </c>
      <c r="Z4" s="36"/>
      <c r="AA4" s="43"/>
      <c r="AB4" s="38"/>
    </row>
    <row r="5" spans="1:28" ht="13.5">
      <c r="A5" s="39">
        <v>2</v>
      </c>
      <c r="B5" s="40">
        <v>1</v>
      </c>
      <c r="C5" s="41">
        <v>6455</v>
      </c>
      <c r="D5" s="33">
        <f t="shared" si="0"/>
        <v>5498.7648010903831</v>
      </c>
      <c r="E5" s="34">
        <f>C5*AB5</f>
        <v>142881.42500000002</v>
      </c>
      <c r="F5" s="41">
        <v>2067</v>
      </c>
      <c r="G5" s="34">
        <f t="shared" si="1"/>
        <v>1760.7973421926911</v>
      </c>
      <c r="H5" s="34">
        <f>F5*AB5</f>
        <v>45753.045000000006</v>
      </c>
      <c r="I5" s="41">
        <v>1780</v>
      </c>
      <c r="J5" s="34">
        <f t="shared" si="2"/>
        <v>1516.3131442201211</v>
      </c>
      <c r="K5" s="34">
        <f>I5*AB5</f>
        <v>39400.300000000003</v>
      </c>
      <c r="L5" s="41">
        <v>3235.5</v>
      </c>
      <c r="M5" s="34">
        <f t="shared" si="3"/>
        <v>2756.1972910810123</v>
      </c>
      <c r="N5" s="34">
        <f>L5*AB5</f>
        <v>71617.79250000001</v>
      </c>
      <c r="O5" s="42">
        <v>10375</v>
      </c>
      <c r="P5" s="34">
        <f t="shared" si="4"/>
        <v>8838.0611636425601</v>
      </c>
      <c r="Q5" s="34">
        <f>O5*AB5</f>
        <v>229650.62500000003</v>
      </c>
      <c r="R5" s="41">
        <v>2538</v>
      </c>
      <c r="S5" s="34">
        <f t="shared" si="5"/>
        <v>2162.024022489139</v>
      </c>
      <c r="T5" s="34">
        <f>R5*AB5</f>
        <v>56178.630000000005</v>
      </c>
      <c r="U5" s="42">
        <v>20875</v>
      </c>
      <c r="V5" s="34">
        <f t="shared" si="6"/>
        <v>17782.604991907319</v>
      </c>
      <c r="W5" s="34">
        <f>U5*AB5</f>
        <v>462068.12500000006</v>
      </c>
      <c r="X5" s="37">
        <v>1.1714</v>
      </c>
      <c r="Y5" s="77">
        <v>1.1710499999999999</v>
      </c>
      <c r="Z5" s="37">
        <v>1.1738999999999999</v>
      </c>
      <c r="AA5" s="43">
        <v>25.995000000000001</v>
      </c>
      <c r="AB5" s="43">
        <v>22.135000000000002</v>
      </c>
    </row>
    <row r="6" spans="1:28" ht="13.5">
      <c r="A6" s="39">
        <v>3</v>
      </c>
      <c r="B6" s="40">
        <v>1</v>
      </c>
      <c r="C6" s="41">
        <v>6447</v>
      </c>
      <c r="D6" s="33">
        <f t="shared" si="0"/>
        <v>5486.8085106382978</v>
      </c>
      <c r="E6" s="34">
        <f>C6*AB6</f>
        <v>142253.05500000002</v>
      </c>
      <c r="F6" s="41">
        <v>2114.5</v>
      </c>
      <c r="G6" s="34">
        <f t="shared" si="1"/>
        <v>1799.5744680851062</v>
      </c>
      <c r="H6" s="34">
        <f>F6*AB6</f>
        <v>46656.442500000005</v>
      </c>
      <c r="I6" s="41">
        <v>1780</v>
      </c>
      <c r="J6" s="34">
        <f t="shared" si="2"/>
        <v>1514.8936170212764</v>
      </c>
      <c r="K6" s="34">
        <f>I6*AB6</f>
        <v>39275.700000000004</v>
      </c>
      <c r="L6" s="41">
        <v>3324</v>
      </c>
      <c r="M6" s="34">
        <f t="shared" si="3"/>
        <v>2828.9361702127658</v>
      </c>
      <c r="N6" s="34">
        <f>L6*AB6</f>
        <v>73344.06</v>
      </c>
      <c r="O6" s="42">
        <v>10555</v>
      </c>
      <c r="P6" s="34">
        <f t="shared" si="4"/>
        <v>8982.9787234042542</v>
      </c>
      <c r="Q6" s="34">
        <f>O6*AB6</f>
        <v>232896.07500000001</v>
      </c>
      <c r="R6" s="41">
        <v>2501</v>
      </c>
      <c r="S6" s="34">
        <f t="shared" si="5"/>
        <v>2128.5106382978724</v>
      </c>
      <c r="T6" s="34">
        <f>R6*AB6</f>
        <v>55184.565000000002</v>
      </c>
      <c r="U6" s="42">
        <v>20950</v>
      </c>
      <c r="V6" s="34">
        <f t="shared" si="6"/>
        <v>17829.787234042553</v>
      </c>
      <c r="W6" s="34">
        <f>U6*AB6</f>
        <v>462261.75</v>
      </c>
      <c r="X6" s="37">
        <v>1.1722999999999999</v>
      </c>
      <c r="Y6" s="77">
        <v>1.17205</v>
      </c>
      <c r="Z6" s="37">
        <v>1.175</v>
      </c>
      <c r="AA6" s="43">
        <v>25.93</v>
      </c>
      <c r="AB6" s="43">
        <v>22.065000000000001</v>
      </c>
    </row>
    <row r="7" spans="1:28" ht="13.5">
      <c r="A7" s="39">
        <v>4</v>
      </c>
      <c r="B7" s="40">
        <v>1</v>
      </c>
      <c r="C7" s="41">
        <v>6453</v>
      </c>
      <c r="D7" s="33">
        <f t="shared" si="0"/>
        <v>5477.4637127578308</v>
      </c>
      <c r="E7" s="34">
        <f>C7*AB7</f>
        <v>141772.41</v>
      </c>
      <c r="F7" s="41">
        <v>2139.5</v>
      </c>
      <c r="G7" s="34">
        <f t="shared" si="1"/>
        <v>1816.0597572362281</v>
      </c>
      <c r="H7" s="34">
        <f>F7*AB7</f>
        <v>47004.814999999995</v>
      </c>
      <c r="I7" s="41">
        <v>1780</v>
      </c>
      <c r="J7" s="34">
        <f t="shared" si="2"/>
        <v>1510.9073932603346</v>
      </c>
      <c r="K7" s="34">
        <f>I7*AB7</f>
        <v>39106.6</v>
      </c>
      <c r="L7" s="41">
        <v>3370</v>
      </c>
      <c r="M7" s="34">
        <f t="shared" si="3"/>
        <v>2860.5381546558019</v>
      </c>
      <c r="N7" s="34">
        <f>L7*AB7</f>
        <v>74038.899999999994</v>
      </c>
      <c r="O7" s="42">
        <v>10640</v>
      </c>
      <c r="P7" s="34">
        <f t="shared" si="4"/>
        <v>9031.491384432562</v>
      </c>
      <c r="Q7" s="34">
        <f>O7*AB7</f>
        <v>233760.8</v>
      </c>
      <c r="R7" s="41">
        <v>2585</v>
      </c>
      <c r="S7" s="34">
        <f t="shared" si="5"/>
        <v>2194.2110177404297</v>
      </c>
      <c r="T7" s="34">
        <f>R7*AB7</f>
        <v>56792.45</v>
      </c>
      <c r="U7" s="42">
        <v>20950</v>
      </c>
      <c r="V7" s="34">
        <f t="shared" si="6"/>
        <v>17782.870724047196</v>
      </c>
      <c r="W7" s="34">
        <f>U7*AB7</f>
        <v>460271.5</v>
      </c>
      <c r="X7" s="37">
        <v>1.1757</v>
      </c>
      <c r="Y7" s="77">
        <v>1.175</v>
      </c>
      <c r="Z7" s="37">
        <v>1.1780999999999999</v>
      </c>
      <c r="AA7" s="43">
        <v>25.885000000000002</v>
      </c>
      <c r="AB7" s="43">
        <v>21.97</v>
      </c>
    </row>
    <row r="8" spans="1:28" ht="13.5">
      <c r="A8" s="39">
        <v>5</v>
      </c>
      <c r="B8" s="40">
        <v>1</v>
      </c>
      <c r="C8" s="41">
        <v>6511</v>
      </c>
      <c r="D8" s="33">
        <f t="shared" si="0"/>
        <v>5547.886843899114</v>
      </c>
      <c r="E8" s="34">
        <f>C8*AB8</f>
        <v>143261.533</v>
      </c>
      <c r="F8" s="41">
        <v>2124</v>
      </c>
      <c r="G8" s="34">
        <f t="shared" si="1"/>
        <v>1809.8159509202455</v>
      </c>
      <c r="H8" s="34">
        <f>F8*AB8</f>
        <v>46734.372000000003</v>
      </c>
      <c r="I8" s="41">
        <v>1815</v>
      </c>
      <c r="J8" s="34">
        <f t="shared" si="2"/>
        <v>1546.523517382413</v>
      </c>
      <c r="K8" s="34">
        <f>I8*AB8</f>
        <v>39935.445</v>
      </c>
      <c r="L8" s="41">
        <v>3350</v>
      </c>
      <c r="M8" s="34">
        <f t="shared" si="3"/>
        <v>2854.4648943421948</v>
      </c>
      <c r="N8" s="34">
        <f>L8*AB8</f>
        <v>73710.05</v>
      </c>
      <c r="O8" s="42">
        <v>10560</v>
      </c>
      <c r="P8" s="34">
        <f t="shared" si="4"/>
        <v>8997.9550102249486</v>
      </c>
      <c r="Q8" s="34">
        <f>O8*AB8</f>
        <v>232351.68</v>
      </c>
      <c r="R8" s="41">
        <v>2548</v>
      </c>
      <c r="S8" s="34">
        <f t="shared" si="5"/>
        <v>2171.097477845944</v>
      </c>
      <c r="T8" s="34">
        <f>R8*AB8</f>
        <v>56063.644</v>
      </c>
      <c r="U8" s="42">
        <v>21245</v>
      </c>
      <c r="V8" s="34">
        <f t="shared" si="6"/>
        <v>18102.419904567145</v>
      </c>
      <c r="W8" s="34">
        <f>U8*AB8</f>
        <v>467453.73499999999</v>
      </c>
      <c r="X8" s="37">
        <v>1.1712</v>
      </c>
      <c r="Y8" s="77">
        <v>1.1708000000000001</v>
      </c>
      <c r="Z8" s="37">
        <v>1.1736</v>
      </c>
      <c r="AA8" s="43">
        <v>25.835000000000001</v>
      </c>
      <c r="AB8" s="43">
        <v>22.003</v>
      </c>
    </row>
    <row r="9" spans="1:28" ht="13.5">
      <c r="A9" s="39">
        <v>6</v>
      </c>
      <c r="B9" s="40">
        <v>1</v>
      </c>
      <c r="C9" s="41">
        <v>6639</v>
      </c>
      <c r="D9" s="33">
        <f t="shared" si="0"/>
        <v>5670.9660886649008</v>
      </c>
      <c r="E9" s="34">
        <f>C9*AB9</f>
        <v>146389.95000000001</v>
      </c>
      <c r="F9" s="41">
        <v>2121.5</v>
      </c>
      <c r="G9" s="34">
        <f t="shared" si="1"/>
        <v>1812.1636627658665</v>
      </c>
      <c r="H9" s="34">
        <f>F9*AB9</f>
        <v>46779.075000000004</v>
      </c>
      <c r="I9" s="41">
        <v>1830</v>
      </c>
      <c r="J9" s="34">
        <f t="shared" si="2"/>
        <v>1563.1673357820107</v>
      </c>
      <c r="K9" s="34">
        <f>I9*AB9</f>
        <v>40351.5</v>
      </c>
      <c r="L9" s="41">
        <v>3336</v>
      </c>
      <c r="M9" s="34">
        <f t="shared" si="3"/>
        <v>2849.5771760485177</v>
      </c>
      <c r="N9" s="34">
        <f>L9*AB9</f>
        <v>73558.8</v>
      </c>
      <c r="O9" s="42">
        <v>10500</v>
      </c>
      <c r="P9" s="34">
        <f t="shared" si="4"/>
        <v>8968.9929102246515</v>
      </c>
      <c r="Q9" s="34">
        <f>O9*AB9</f>
        <v>231525</v>
      </c>
      <c r="R9" s="41">
        <v>2539.5</v>
      </c>
      <c r="S9" s="34">
        <f t="shared" si="5"/>
        <v>2169.2149995729051</v>
      </c>
      <c r="T9" s="34">
        <f>R9*AB9</f>
        <v>55995.974999999999</v>
      </c>
      <c r="U9" s="42">
        <v>21085</v>
      </c>
      <c r="V9" s="34">
        <f t="shared" si="6"/>
        <v>18010.591953532075</v>
      </c>
      <c r="W9" s="34">
        <f>U9*AB9</f>
        <v>464924.25</v>
      </c>
      <c r="X9" s="37">
        <v>1.1677</v>
      </c>
      <c r="Y9" s="77">
        <v>1.1677500000000001</v>
      </c>
      <c r="Z9" s="37">
        <v>1.1707000000000001</v>
      </c>
      <c r="AA9" s="43">
        <v>25.815000000000001</v>
      </c>
      <c r="AB9" s="43">
        <v>22.05</v>
      </c>
    </row>
    <row r="10" spans="1:28" ht="13.5">
      <c r="A10" s="39">
        <v>7</v>
      </c>
      <c r="B10" s="40"/>
      <c r="C10" s="41"/>
      <c r="D10" s="33" t="str">
        <f t="shared" si="0"/>
        <v/>
      </c>
      <c r="E10" s="34" t="s">
        <v>2</v>
      </c>
      <c r="F10" s="41"/>
      <c r="G10" s="34" t="str">
        <f t="shared" si="1"/>
        <v/>
      </c>
      <c r="H10" s="34" t="s">
        <v>2</v>
      </c>
      <c r="I10" s="41"/>
      <c r="J10" s="34" t="str">
        <f t="shared" si="2"/>
        <v/>
      </c>
      <c r="K10" s="34" t="s">
        <v>2</v>
      </c>
      <c r="L10" s="41"/>
      <c r="M10" s="34" t="str">
        <f t="shared" si="3"/>
        <v/>
      </c>
      <c r="N10" s="34" t="s">
        <v>2</v>
      </c>
      <c r="O10" s="42"/>
      <c r="P10" s="34" t="str">
        <f t="shared" si="4"/>
        <v/>
      </c>
      <c r="Q10" s="34" t="s">
        <v>2</v>
      </c>
      <c r="R10" s="41"/>
      <c r="S10" s="34" t="str">
        <f t="shared" si="5"/>
        <v/>
      </c>
      <c r="T10" s="34" t="s">
        <v>2</v>
      </c>
      <c r="U10" s="42"/>
      <c r="V10" s="34" t="str">
        <f t="shared" si="6"/>
        <v/>
      </c>
      <c r="W10" s="34" t="s">
        <v>2</v>
      </c>
      <c r="X10" s="37"/>
      <c r="Y10" s="77" t="s">
        <v>2</v>
      </c>
      <c r="Z10" s="37"/>
      <c r="AA10" s="43"/>
      <c r="AB10" s="43"/>
    </row>
    <row r="11" spans="1:28" ht="13.5">
      <c r="A11" s="39">
        <v>8</v>
      </c>
      <c r="B11" s="40"/>
      <c r="C11" s="41"/>
      <c r="D11" s="33" t="str">
        <f t="shared" si="0"/>
        <v/>
      </c>
      <c r="E11" s="34" t="s">
        <v>2</v>
      </c>
      <c r="F11" s="41"/>
      <c r="G11" s="34" t="str">
        <f t="shared" si="1"/>
        <v/>
      </c>
      <c r="H11" s="34" t="s">
        <v>2</v>
      </c>
      <c r="I11" s="41"/>
      <c r="J11" s="34" t="str">
        <f t="shared" si="2"/>
        <v/>
      </c>
      <c r="K11" s="34" t="s">
        <v>2</v>
      </c>
      <c r="L11" s="41"/>
      <c r="M11" s="34" t="str">
        <f t="shared" si="3"/>
        <v/>
      </c>
      <c r="N11" s="34" t="s">
        <v>2</v>
      </c>
      <c r="O11" s="42"/>
      <c r="P11" s="34" t="str">
        <f t="shared" si="4"/>
        <v/>
      </c>
      <c r="Q11" s="34" t="s">
        <v>2</v>
      </c>
      <c r="R11" s="41"/>
      <c r="S11" s="34" t="str">
        <f t="shared" si="5"/>
        <v/>
      </c>
      <c r="T11" s="34" t="s">
        <v>2</v>
      </c>
      <c r="U11" s="42"/>
      <c r="V11" s="34" t="str">
        <f t="shared" si="6"/>
        <v/>
      </c>
      <c r="W11" s="34" t="s">
        <v>2</v>
      </c>
      <c r="X11" s="37"/>
      <c r="Y11" s="77" t="s">
        <v>2</v>
      </c>
      <c r="Z11" s="37"/>
      <c r="AA11" s="43"/>
      <c r="AB11" s="43"/>
    </row>
    <row r="12" spans="1:28" ht="13.5">
      <c r="A12" s="39">
        <v>9</v>
      </c>
      <c r="B12" s="40">
        <v>1</v>
      </c>
      <c r="C12" s="41">
        <v>6607</v>
      </c>
      <c r="D12" s="33">
        <f t="shared" si="0"/>
        <v>5623.9359891045278</v>
      </c>
      <c r="E12" s="34">
        <f>C12*AB12</f>
        <v>145644.70800000001</v>
      </c>
      <c r="F12" s="41">
        <v>2135</v>
      </c>
      <c r="G12" s="34">
        <f t="shared" si="1"/>
        <v>1817.3306094654408</v>
      </c>
      <c r="H12" s="34">
        <f>F12*AB12</f>
        <v>47063.94</v>
      </c>
      <c r="I12" s="41">
        <v>1820</v>
      </c>
      <c r="J12" s="34">
        <f t="shared" si="2"/>
        <v>1549.1998638066052</v>
      </c>
      <c r="K12" s="34">
        <f>I12*AB12</f>
        <v>40120.080000000002</v>
      </c>
      <c r="L12" s="41">
        <v>3334.5</v>
      </c>
      <c r="M12" s="34">
        <f t="shared" si="3"/>
        <v>2838.355464759959</v>
      </c>
      <c r="N12" s="34">
        <f>L12*AB12</f>
        <v>73505.718000000008</v>
      </c>
      <c r="O12" s="42">
        <v>10770</v>
      </c>
      <c r="P12" s="34">
        <f t="shared" si="4"/>
        <v>9167.5178753830442</v>
      </c>
      <c r="Q12" s="34">
        <f>O12*AB12</f>
        <v>237413.88</v>
      </c>
      <c r="R12" s="41">
        <v>2515</v>
      </c>
      <c r="S12" s="34">
        <f t="shared" si="5"/>
        <v>2140.7899216887981</v>
      </c>
      <c r="T12" s="34">
        <f>R12*AB12</f>
        <v>55440.66</v>
      </c>
      <c r="U12" s="42">
        <v>20950</v>
      </c>
      <c r="V12" s="34">
        <f t="shared" si="6"/>
        <v>17832.822608103506</v>
      </c>
      <c r="W12" s="34">
        <f>U12*AB12</f>
        <v>461821.8</v>
      </c>
      <c r="X12" s="37">
        <v>1.1716</v>
      </c>
      <c r="Y12" s="77">
        <v>1.1717</v>
      </c>
      <c r="Z12" s="37">
        <v>1.1748000000000001</v>
      </c>
      <c r="AA12" s="43">
        <v>25.89</v>
      </c>
      <c r="AB12" s="43">
        <v>22.044</v>
      </c>
    </row>
    <row r="13" spans="1:28" ht="13.5">
      <c r="A13" s="39">
        <v>10</v>
      </c>
      <c r="B13" s="40">
        <v>1</v>
      </c>
      <c r="C13" s="41">
        <v>6641</v>
      </c>
      <c r="D13" s="33">
        <f t="shared" si="0"/>
        <v>5629.8745337402506</v>
      </c>
      <c r="E13" s="34">
        <f>C13*AB13</f>
        <v>145836.36000000002</v>
      </c>
      <c r="F13" s="41">
        <v>2133</v>
      </c>
      <c r="G13" s="34">
        <f t="shared" si="1"/>
        <v>1808.24008138352</v>
      </c>
      <c r="H13" s="34">
        <f>F13*AB13</f>
        <v>46840.68</v>
      </c>
      <c r="I13" s="41">
        <v>1830</v>
      </c>
      <c r="J13" s="34">
        <f t="shared" si="2"/>
        <v>1551.3733468972534</v>
      </c>
      <c r="K13" s="34">
        <f>I13*AB13</f>
        <v>40186.800000000003</v>
      </c>
      <c r="L13" s="41">
        <v>3314</v>
      </c>
      <c r="M13" s="34">
        <f t="shared" si="3"/>
        <v>2809.4269243811464</v>
      </c>
      <c r="N13" s="34">
        <f>L13*AB13</f>
        <v>72775.44</v>
      </c>
      <c r="O13" s="42">
        <v>10910</v>
      </c>
      <c r="P13" s="34">
        <f t="shared" si="4"/>
        <v>9248.8979315022043</v>
      </c>
      <c r="Q13" s="34">
        <f>O13*AB13</f>
        <v>239583.6</v>
      </c>
      <c r="R13" s="41">
        <v>2509</v>
      </c>
      <c r="S13" s="34">
        <f t="shared" si="5"/>
        <v>2126.9922007460154</v>
      </c>
      <c r="T13" s="34">
        <f>R13*AB13</f>
        <v>55097.64</v>
      </c>
      <c r="U13" s="42">
        <v>21100</v>
      </c>
      <c r="V13" s="34">
        <f t="shared" si="6"/>
        <v>17887.41946422516</v>
      </c>
      <c r="W13" s="34">
        <f>U13*AB13</f>
        <v>463356</v>
      </c>
      <c r="X13" s="37">
        <v>1.1767000000000001</v>
      </c>
      <c r="Y13" s="77">
        <v>1.17645</v>
      </c>
      <c r="Z13" s="37">
        <v>1.1796</v>
      </c>
      <c r="AA13" s="43">
        <v>25.9</v>
      </c>
      <c r="AB13" s="43">
        <v>21.96</v>
      </c>
    </row>
    <row r="14" spans="1:28" ht="13.5">
      <c r="A14" s="39">
        <v>11</v>
      </c>
      <c r="B14" s="40">
        <v>1</v>
      </c>
      <c r="C14" s="41">
        <v>6685</v>
      </c>
      <c r="D14" s="33">
        <f t="shared" si="0"/>
        <v>5651.3652886972695</v>
      </c>
      <c r="E14" s="34">
        <f>C14*AB14</f>
        <v>146254.43</v>
      </c>
      <c r="F14" s="41">
        <v>2124</v>
      </c>
      <c r="G14" s="34">
        <f t="shared" si="1"/>
        <v>1795.5871164088258</v>
      </c>
      <c r="H14" s="34">
        <f>F14*AB14</f>
        <v>46468.872000000003</v>
      </c>
      <c r="I14" s="41">
        <v>1825</v>
      </c>
      <c r="J14" s="34">
        <f t="shared" si="2"/>
        <v>1542.8184969143629</v>
      </c>
      <c r="K14" s="34">
        <f>I14*AB14</f>
        <v>39927.35</v>
      </c>
      <c r="L14" s="41">
        <v>3306</v>
      </c>
      <c r="M14" s="34">
        <f t="shared" si="3"/>
        <v>2794.8262744103472</v>
      </c>
      <c r="N14" s="34">
        <f>L14*AB14</f>
        <v>72328.668000000005</v>
      </c>
      <c r="O14" s="42">
        <v>10980</v>
      </c>
      <c r="P14" s="34">
        <f t="shared" si="4"/>
        <v>9282.272381435454</v>
      </c>
      <c r="Q14" s="34">
        <f>O14*AB14</f>
        <v>240220.44</v>
      </c>
      <c r="R14" s="41">
        <v>2525</v>
      </c>
      <c r="S14" s="34">
        <f t="shared" si="5"/>
        <v>2134.5844957308309</v>
      </c>
      <c r="T14" s="34">
        <f>R14*AB14</f>
        <v>55241.95</v>
      </c>
      <c r="U14" s="42">
        <v>20810</v>
      </c>
      <c r="V14" s="34">
        <f t="shared" si="6"/>
        <v>17592.357764815282</v>
      </c>
      <c r="W14" s="34">
        <f>U14*AB14</f>
        <v>455281.18</v>
      </c>
      <c r="X14" s="37">
        <v>1.18</v>
      </c>
      <c r="Y14" s="77">
        <v>1.1798</v>
      </c>
      <c r="Z14" s="37">
        <v>1.1829000000000001</v>
      </c>
      <c r="AA14" s="43">
        <v>25.88</v>
      </c>
      <c r="AB14" s="43">
        <v>21.878</v>
      </c>
    </row>
    <row r="15" spans="1:28" ht="13.5">
      <c r="A15" s="39">
        <v>12</v>
      </c>
      <c r="B15" s="40">
        <v>1</v>
      </c>
      <c r="C15" s="41">
        <v>6813</v>
      </c>
      <c r="D15" s="33">
        <f t="shared" si="0"/>
        <v>5747.4270288510206</v>
      </c>
      <c r="E15" s="34">
        <f>C15*AB15</f>
        <v>148775.481</v>
      </c>
      <c r="F15" s="41">
        <v>2117.5</v>
      </c>
      <c r="G15" s="34">
        <f t="shared" si="1"/>
        <v>1786.3168550700186</v>
      </c>
      <c r="H15" s="34">
        <f>F15*AB15</f>
        <v>46239.847499999996</v>
      </c>
      <c r="I15" s="41">
        <v>1835</v>
      </c>
      <c r="J15" s="34">
        <f t="shared" si="2"/>
        <v>1548.0006748776784</v>
      </c>
      <c r="K15" s="34">
        <f>I15*AB15</f>
        <v>40070.894999999997</v>
      </c>
      <c r="L15" s="41">
        <v>3333</v>
      </c>
      <c r="M15" s="34">
        <f t="shared" si="3"/>
        <v>2811.7091277206005</v>
      </c>
      <c r="N15" s="34">
        <f>L15*AB15</f>
        <v>72782.721000000005</v>
      </c>
      <c r="O15" s="42">
        <v>11195</v>
      </c>
      <c r="P15" s="34">
        <f t="shared" si="4"/>
        <v>9444.069512400878</v>
      </c>
      <c r="Q15" s="34">
        <f>O15*AB15</f>
        <v>244465.215</v>
      </c>
      <c r="R15" s="41">
        <v>2568.5</v>
      </c>
      <c r="S15" s="34">
        <f t="shared" si="5"/>
        <v>2166.7791462797368</v>
      </c>
      <c r="T15" s="34">
        <f>R15*AB15</f>
        <v>56088.334499999997</v>
      </c>
      <c r="U15" s="42">
        <v>20900</v>
      </c>
      <c r="V15" s="34">
        <f t="shared" si="6"/>
        <v>17631.17934874304</v>
      </c>
      <c r="W15" s="34">
        <f>U15*AB15</f>
        <v>456393.3</v>
      </c>
      <c r="X15" s="37">
        <v>1.1826000000000001</v>
      </c>
      <c r="Y15" s="77">
        <v>1.1822999999999999</v>
      </c>
      <c r="Z15" s="37">
        <v>1.1854</v>
      </c>
      <c r="AA15" s="43">
        <v>25.89</v>
      </c>
      <c r="AB15" s="43">
        <v>21.837</v>
      </c>
    </row>
    <row r="16" spans="1:28" ht="13.5">
      <c r="A16" s="39">
        <v>13</v>
      </c>
      <c r="B16" s="40">
        <v>1</v>
      </c>
      <c r="C16" s="41">
        <v>6858</v>
      </c>
      <c r="D16" s="33">
        <f t="shared" si="0"/>
        <v>5808.4187346489371</v>
      </c>
      <c r="E16" s="34">
        <f>C16*AB16</f>
        <v>149861.016</v>
      </c>
      <c r="F16" s="41">
        <v>2140</v>
      </c>
      <c r="G16" s="34">
        <f t="shared" si="1"/>
        <v>1812.4841195900735</v>
      </c>
      <c r="H16" s="34">
        <f>F16*AB16</f>
        <v>46763.28</v>
      </c>
      <c r="I16" s="41">
        <v>1835</v>
      </c>
      <c r="J16" s="34">
        <f t="shared" si="2"/>
        <v>1554.1627847886846</v>
      </c>
      <c r="K16" s="34">
        <f>I16*AB16</f>
        <v>40098.42</v>
      </c>
      <c r="L16" s="41">
        <v>3325</v>
      </c>
      <c r="M16" s="34">
        <f t="shared" si="3"/>
        <v>2816.1260269331751</v>
      </c>
      <c r="N16" s="34">
        <f>L16*AB16</f>
        <v>72657.899999999994</v>
      </c>
      <c r="O16" s="42">
        <v>11605</v>
      </c>
      <c r="P16" s="34">
        <f t="shared" si="4"/>
        <v>9828.9150503938326</v>
      </c>
      <c r="Q16" s="34">
        <f>O16*AB16</f>
        <v>253592.46</v>
      </c>
      <c r="R16" s="41">
        <v>2542</v>
      </c>
      <c r="S16" s="34">
        <f t="shared" si="5"/>
        <v>2152.9601084102651</v>
      </c>
      <c r="T16" s="34">
        <f>R16*AB16</f>
        <v>55547.784</v>
      </c>
      <c r="U16" s="42">
        <v>20925</v>
      </c>
      <c r="V16" s="34">
        <f t="shared" si="6"/>
        <v>17722.537477767426</v>
      </c>
      <c r="W16" s="34">
        <f>U16*AB16</f>
        <v>457253.10000000003</v>
      </c>
      <c r="X16" s="37">
        <v>1.1779999999999999</v>
      </c>
      <c r="Y16" s="77">
        <v>1.1777500000000001</v>
      </c>
      <c r="Z16" s="37">
        <v>1.1807000000000001</v>
      </c>
      <c r="AA16" s="43">
        <v>25.81</v>
      </c>
      <c r="AB16" s="43">
        <v>21.852</v>
      </c>
    </row>
    <row r="17" spans="1:28" ht="13.5">
      <c r="A17" s="39">
        <v>14</v>
      </c>
      <c r="B17" s="40"/>
      <c r="C17" s="41"/>
      <c r="D17" s="33" t="str">
        <f t="shared" si="0"/>
        <v/>
      </c>
      <c r="E17" s="34" t="s">
        <v>2</v>
      </c>
      <c r="F17" s="41"/>
      <c r="G17" s="34" t="str">
        <f t="shared" si="1"/>
        <v/>
      </c>
      <c r="H17" s="34" t="s">
        <v>2</v>
      </c>
      <c r="I17" s="41"/>
      <c r="J17" s="34" t="str">
        <f t="shared" si="2"/>
        <v/>
      </c>
      <c r="K17" s="34" t="s">
        <v>2</v>
      </c>
      <c r="L17" s="41"/>
      <c r="M17" s="34" t="str">
        <f t="shared" si="3"/>
        <v/>
      </c>
      <c r="N17" s="34" t="s">
        <v>2</v>
      </c>
      <c r="O17" s="42"/>
      <c r="P17" s="34" t="str">
        <f t="shared" si="4"/>
        <v/>
      </c>
      <c r="Q17" s="34" t="s">
        <v>2</v>
      </c>
      <c r="R17" s="41"/>
      <c r="S17" s="34" t="str">
        <f t="shared" si="5"/>
        <v/>
      </c>
      <c r="T17" s="34" t="s">
        <v>2</v>
      </c>
      <c r="U17" s="42"/>
      <c r="V17" s="34" t="str">
        <f t="shared" si="6"/>
        <v/>
      </c>
      <c r="W17" s="34" t="s">
        <v>2</v>
      </c>
      <c r="X17" s="37"/>
      <c r="Y17" s="77" t="s">
        <v>28</v>
      </c>
      <c r="Z17" s="37"/>
      <c r="AA17" s="43"/>
      <c r="AB17" s="43"/>
    </row>
    <row r="18" spans="1:28" ht="13.5">
      <c r="A18" s="39">
        <v>15</v>
      </c>
      <c r="B18" s="40"/>
      <c r="C18" s="41"/>
      <c r="D18" s="33"/>
      <c r="E18" s="34" t="s">
        <v>2</v>
      </c>
      <c r="F18" s="41"/>
      <c r="G18" s="34" t="str">
        <f t="shared" si="1"/>
        <v/>
      </c>
      <c r="H18" s="34" t="s">
        <v>2</v>
      </c>
      <c r="I18" s="41"/>
      <c r="J18" s="34" t="str">
        <f t="shared" si="2"/>
        <v/>
      </c>
      <c r="K18" s="34" t="s">
        <v>2</v>
      </c>
      <c r="L18" s="41"/>
      <c r="M18" s="34" t="str">
        <f t="shared" si="3"/>
        <v/>
      </c>
      <c r="N18" s="34" t="s">
        <v>2</v>
      </c>
      <c r="O18" s="42"/>
      <c r="P18" s="34" t="str">
        <f t="shared" si="4"/>
        <v/>
      </c>
      <c r="Q18" s="34" t="s">
        <v>2</v>
      </c>
      <c r="R18" s="41"/>
      <c r="S18" s="34" t="str">
        <f t="shared" si="5"/>
        <v/>
      </c>
      <c r="T18" s="34" t="s">
        <v>2</v>
      </c>
      <c r="U18" s="42"/>
      <c r="V18" s="34" t="str">
        <f t="shared" si="6"/>
        <v/>
      </c>
      <c r="W18" s="34" t="s">
        <v>2</v>
      </c>
      <c r="X18" s="37"/>
      <c r="Y18" s="77" t="s">
        <v>2</v>
      </c>
      <c r="Z18" s="37"/>
      <c r="AA18" s="43"/>
      <c r="AB18" s="43"/>
    </row>
    <row r="19" spans="1:28" ht="13.5">
      <c r="A19" s="39">
        <v>16</v>
      </c>
      <c r="B19" s="40">
        <v>1</v>
      </c>
      <c r="C19" s="41">
        <v>7063</v>
      </c>
      <c r="D19" s="33">
        <f t="shared" ref="D19:D34" si="7">IF(C19=0,"",C19/Z19)</f>
        <v>5982.5512451295945</v>
      </c>
      <c r="E19" s="34">
        <f>C19*AB19</f>
        <v>154171.16399999999</v>
      </c>
      <c r="F19" s="41">
        <v>2144</v>
      </c>
      <c r="G19" s="34">
        <f t="shared" si="1"/>
        <v>1816.0257496188378</v>
      </c>
      <c r="H19" s="34">
        <f>F19*AB19</f>
        <v>46799.231999999996</v>
      </c>
      <c r="I19" s="41">
        <v>1830</v>
      </c>
      <c r="J19" s="34">
        <f t="shared" si="2"/>
        <v>1550.0592918854818</v>
      </c>
      <c r="K19" s="34">
        <f>I19*AB19</f>
        <v>39945.24</v>
      </c>
      <c r="L19" s="41">
        <v>3321</v>
      </c>
      <c r="M19" s="34">
        <f t="shared" si="3"/>
        <v>2812.976452651194</v>
      </c>
      <c r="N19" s="34">
        <f>L19*AB19</f>
        <v>72490.788</v>
      </c>
      <c r="O19" s="42">
        <v>11790</v>
      </c>
      <c r="P19" s="34">
        <f t="shared" si="4"/>
        <v>9986.4475690326944</v>
      </c>
      <c r="Q19" s="34">
        <f>O19*AB19</f>
        <v>257352.12</v>
      </c>
      <c r="R19" s="41">
        <v>2566</v>
      </c>
      <c r="S19" s="34">
        <f t="shared" si="5"/>
        <v>2173.4711163815009</v>
      </c>
      <c r="T19" s="34">
        <f>R19*AB19</f>
        <v>56010.648000000001</v>
      </c>
      <c r="U19" s="42">
        <v>20825</v>
      </c>
      <c r="V19" s="34">
        <f t="shared" si="6"/>
        <v>17639.3359308826</v>
      </c>
      <c r="W19" s="34">
        <f>U19*AB19</f>
        <v>454568.1</v>
      </c>
      <c r="X19" s="37">
        <v>1.1773</v>
      </c>
      <c r="Y19" s="77">
        <v>1.1776</v>
      </c>
      <c r="Z19" s="37">
        <v>1.1806000000000001</v>
      </c>
      <c r="AA19" s="43">
        <v>25.765000000000001</v>
      </c>
      <c r="AB19" s="43">
        <v>21.827999999999999</v>
      </c>
    </row>
    <row r="20" spans="1:28" ht="13.5">
      <c r="A20" s="39">
        <v>17</v>
      </c>
      <c r="B20" s="40">
        <v>1</v>
      </c>
      <c r="C20" s="41">
        <v>7046</v>
      </c>
      <c r="D20" s="33">
        <f t="shared" si="7"/>
        <v>5989.9685454390892</v>
      </c>
      <c r="E20" s="34">
        <f>C20*AB20</f>
        <v>154201.71000000002</v>
      </c>
      <c r="F20" s="41">
        <v>2111</v>
      </c>
      <c r="G20" s="34">
        <f t="shared" si="1"/>
        <v>1794.61021848168</v>
      </c>
      <c r="H20" s="34">
        <f>F20*AB20</f>
        <v>46199.235000000001</v>
      </c>
      <c r="I20" s="41">
        <v>1825</v>
      </c>
      <c r="J20" s="34">
        <f t="shared" si="2"/>
        <v>1551.4749638697613</v>
      </c>
      <c r="K20" s="34">
        <f>I20*AB20</f>
        <v>39940.125</v>
      </c>
      <c r="L20" s="41">
        <v>3130</v>
      </c>
      <c r="M20" s="34">
        <f t="shared" si="3"/>
        <v>2660.8858284451248</v>
      </c>
      <c r="N20" s="34">
        <f>L20*AB20</f>
        <v>68500.05</v>
      </c>
      <c r="O20" s="42">
        <v>11675</v>
      </c>
      <c r="P20" s="34">
        <f t="shared" si="4"/>
        <v>9925.1891524271032</v>
      </c>
      <c r="Q20" s="34">
        <f>O20*AB20</f>
        <v>255507.37500000003</v>
      </c>
      <c r="R20" s="41">
        <v>2496</v>
      </c>
      <c r="S20" s="34">
        <f t="shared" si="5"/>
        <v>2121.9076766131093</v>
      </c>
      <c r="T20" s="34">
        <f>R20*AB20</f>
        <v>54624.960000000006</v>
      </c>
      <c r="U20" s="42">
        <v>20775</v>
      </c>
      <c r="V20" s="34">
        <f t="shared" si="6"/>
        <v>17661.310890079061</v>
      </c>
      <c r="W20" s="34">
        <f>U20*AB20</f>
        <v>454660.87500000006</v>
      </c>
      <c r="X20" s="37">
        <v>1.1729000000000001</v>
      </c>
      <c r="Y20" s="77">
        <v>1.1733499999999999</v>
      </c>
      <c r="Z20" s="37">
        <v>1.1762999999999999</v>
      </c>
      <c r="AA20" s="43">
        <v>25.734999999999999</v>
      </c>
      <c r="AB20" s="43">
        <v>21.885000000000002</v>
      </c>
    </row>
    <row r="21" spans="1:28" ht="13.5">
      <c r="A21" s="39">
        <v>18</v>
      </c>
      <c r="B21" s="40">
        <v>1</v>
      </c>
      <c r="C21" s="41">
        <v>6971.5</v>
      </c>
      <c r="D21" s="33">
        <f t="shared" si="7"/>
        <v>5935.2119870594242</v>
      </c>
      <c r="E21" s="34">
        <f>C21*AB21</f>
        <v>152543.3915</v>
      </c>
      <c r="F21" s="41">
        <v>2106.5</v>
      </c>
      <c r="G21" s="34">
        <f t="shared" si="1"/>
        <v>1793.3764685850501</v>
      </c>
      <c r="H21" s="34">
        <f>F21*AB21</f>
        <v>46092.326500000003</v>
      </c>
      <c r="I21" s="41">
        <v>1825</v>
      </c>
      <c r="J21" s="34">
        <f t="shared" si="2"/>
        <v>1553.7204154605822</v>
      </c>
      <c r="K21" s="34">
        <f>I21*AB21</f>
        <v>39932.824999999997</v>
      </c>
      <c r="L21" s="41">
        <v>3185</v>
      </c>
      <c r="M21" s="34">
        <f t="shared" si="3"/>
        <v>2711.561382598331</v>
      </c>
      <c r="N21" s="34">
        <f>L21*AB21</f>
        <v>69690.985000000001</v>
      </c>
      <c r="O21" s="42">
        <v>11745</v>
      </c>
      <c r="P21" s="34">
        <f t="shared" si="4"/>
        <v>9999.1486463476922</v>
      </c>
      <c r="Q21" s="34">
        <f>O21*AB21</f>
        <v>256992.345</v>
      </c>
      <c r="R21" s="41">
        <v>2493</v>
      </c>
      <c r="S21" s="34">
        <f t="shared" si="5"/>
        <v>2122.4246552017707</v>
      </c>
      <c r="T21" s="34">
        <f>R21*AB21</f>
        <v>54549.332999999999</v>
      </c>
      <c r="U21" s="42">
        <v>20050</v>
      </c>
      <c r="V21" s="34">
        <f t="shared" si="6"/>
        <v>17069.640728758724</v>
      </c>
      <c r="W21" s="34">
        <f>U21*AB21</f>
        <v>438714.05</v>
      </c>
      <c r="X21" s="37">
        <v>1.1718999999999999</v>
      </c>
      <c r="Y21" s="77">
        <v>1.1717</v>
      </c>
      <c r="Z21" s="37">
        <v>1.1746000000000001</v>
      </c>
      <c r="AA21" s="43">
        <v>25.704999999999998</v>
      </c>
      <c r="AB21" s="43">
        <v>21.881</v>
      </c>
    </row>
    <row r="22" spans="1:28" ht="13.5">
      <c r="A22" s="39">
        <v>19</v>
      </c>
      <c r="B22" s="40">
        <v>1</v>
      </c>
      <c r="C22" s="41">
        <v>6920</v>
      </c>
      <c r="D22" s="33">
        <f t="shared" si="7"/>
        <v>5847.063793831855</v>
      </c>
      <c r="E22" s="34">
        <f>C22*AB22</f>
        <v>150413.12</v>
      </c>
      <c r="F22" s="41">
        <v>2128.5</v>
      </c>
      <c r="G22" s="34">
        <f t="shared" si="1"/>
        <v>1798.4790874524715</v>
      </c>
      <c r="H22" s="34">
        <f>F22*AB22</f>
        <v>46265.076000000001</v>
      </c>
      <c r="I22" s="41">
        <v>1825</v>
      </c>
      <c r="J22" s="34">
        <f t="shared" si="2"/>
        <v>1542.0363329108577</v>
      </c>
      <c r="K22" s="34">
        <f>I22*AB22</f>
        <v>39668.200000000004</v>
      </c>
      <c r="L22" s="41">
        <v>3170</v>
      </c>
      <c r="M22" s="34">
        <f t="shared" si="3"/>
        <v>2678.4959864807774</v>
      </c>
      <c r="N22" s="34">
        <f>L22*AB22</f>
        <v>68903.12</v>
      </c>
      <c r="O22" s="42">
        <v>11680</v>
      </c>
      <c r="P22" s="34">
        <f t="shared" si="4"/>
        <v>9869.032530629489</v>
      </c>
      <c r="Q22" s="34">
        <f>O22*AB22</f>
        <v>253876.48000000001</v>
      </c>
      <c r="R22" s="41">
        <v>2491</v>
      </c>
      <c r="S22" s="34">
        <f t="shared" si="5"/>
        <v>2104.7739754964091</v>
      </c>
      <c r="T22" s="34">
        <f>R22*AB22</f>
        <v>54144.376000000004</v>
      </c>
      <c r="U22" s="42">
        <v>20100</v>
      </c>
      <c r="V22" s="34">
        <f t="shared" si="6"/>
        <v>16983.523447401774</v>
      </c>
      <c r="W22" s="34">
        <f>U22*AB22</f>
        <v>436893.60000000003</v>
      </c>
      <c r="X22" s="37">
        <v>1.1803999999999999</v>
      </c>
      <c r="Y22" s="77">
        <v>1.18055</v>
      </c>
      <c r="Z22" s="37">
        <v>1.1835</v>
      </c>
      <c r="AA22" s="43">
        <v>25.725000000000001</v>
      </c>
      <c r="AB22" s="43">
        <v>21.736000000000001</v>
      </c>
    </row>
    <row r="23" spans="1:28" ht="13.5">
      <c r="A23" s="39">
        <v>20</v>
      </c>
      <c r="B23" s="40">
        <v>1</v>
      </c>
      <c r="C23" s="41">
        <v>7008.5</v>
      </c>
      <c r="D23" s="33">
        <f t="shared" si="7"/>
        <v>5931.3642518618826</v>
      </c>
      <c r="E23" s="34">
        <f>C23*AB23</f>
        <v>152357.78150000001</v>
      </c>
      <c r="F23" s="41">
        <v>2159</v>
      </c>
      <c r="G23" s="34">
        <f t="shared" si="1"/>
        <v>1827.1834800270819</v>
      </c>
      <c r="H23" s="34">
        <f>F23*AB23</f>
        <v>46934.501000000004</v>
      </c>
      <c r="I23" s="41">
        <v>1825</v>
      </c>
      <c r="J23" s="34">
        <f t="shared" si="2"/>
        <v>1544.5159106296546</v>
      </c>
      <c r="K23" s="34">
        <f>I23*AB23</f>
        <v>39673.675000000003</v>
      </c>
      <c r="L23" s="41">
        <v>3208</v>
      </c>
      <c r="M23" s="34">
        <f t="shared" si="3"/>
        <v>2714.9627623561273</v>
      </c>
      <c r="N23" s="34">
        <f>L23*AB23</f>
        <v>69738.712</v>
      </c>
      <c r="O23" s="42">
        <v>12050</v>
      </c>
      <c r="P23" s="34">
        <f t="shared" si="4"/>
        <v>10198.036560595803</v>
      </c>
      <c r="Q23" s="34">
        <f>O23*AB23</f>
        <v>261954.95</v>
      </c>
      <c r="R23" s="41">
        <v>2502</v>
      </c>
      <c r="S23" s="34">
        <f t="shared" si="5"/>
        <v>2117.4678402166555</v>
      </c>
      <c r="T23" s="34">
        <f>R23*AB23</f>
        <v>54390.978000000003</v>
      </c>
      <c r="U23" s="42">
        <v>19925</v>
      </c>
      <c r="V23" s="34">
        <f t="shared" si="6"/>
        <v>16862.728503723763</v>
      </c>
      <c r="W23" s="34">
        <f>U23*AB23</f>
        <v>433149.57500000001</v>
      </c>
      <c r="X23" s="37">
        <v>1.1788000000000001</v>
      </c>
      <c r="Y23" s="77">
        <v>1.1787000000000001</v>
      </c>
      <c r="Z23" s="37">
        <v>1.1816</v>
      </c>
      <c r="AA23" s="43">
        <v>25.69</v>
      </c>
      <c r="AB23" s="43">
        <v>21.739000000000001</v>
      </c>
    </row>
    <row r="24" spans="1:28" ht="13.5">
      <c r="A24" s="39">
        <v>21</v>
      </c>
      <c r="B24" s="40"/>
      <c r="C24" s="41"/>
      <c r="D24" s="33" t="str">
        <f t="shared" si="7"/>
        <v/>
      </c>
      <c r="E24" s="34" t="s">
        <v>2</v>
      </c>
      <c r="F24" s="41"/>
      <c r="G24" s="34" t="str">
        <f t="shared" si="1"/>
        <v/>
      </c>
      <c r="H24" s="34" t="s">
        <v>2</v>
      </c>
      <c r="I24" s="41"/>
      <c r="J24" s="34" t="str">
        <f t="shared" si="2"/>
        <v/>
      </c>
      <c r="K24" s="34" t="s">
        <v>2</v>
      </c>
      <c r="L24" s="41"/>
      <c r="M24" s="34" t="str">
        <f t="shared" si="3"/>
        <v/>
      </c>
      <c r="N24" s="34" t="s">
        <v>2</v>
      </c>
      <c r="O24" s="42"/>
      <c r="P24" s="34" t="str">
        <f t="shared" si="4"/>
        <v/>
      </c>
      <c r="Q24" s="34" t="s">
        <v>2</v>
      </c>
      <c r="R24" s="41"/>
      <c r="S24" s="34" t="str">
        <f t="shared" si="5"/>
        <v/>
      </c>
      <c r="T24" s="34" t="s">
        <v>2</v>
      </c>
      <c r="U24" s="42"/>
      <c r="V24" s="34" t="str">
        <f t="shared" si="6"/>
        <v/>
      </c>
      <c r="W24" s="34" t="s">
        <v>2</v>
      </c>
      <c r="X24" s="37"/>
      <c r="Y24" s="77" t="s">
        <v>2</v>
      </c>
      <c r="Z24" s="37"/>
      <c r="AA24" s="43"/>
      <c r="AB24" s="43"/>
    </row>
    <row r="25" spans="1:28" ht="13.5">
      <c r="A25" s="39">
        <v>22</v>
      </c>
      <c r="B25" s="40"/>
      <c r="C25" s="41"/>
      <c r="D25" s="33" t="str">
        <f t="shared" si="7"/>
        <v/>
      </c>
      <c r="E25" s="34" t="s">
        <v>2</v>
      </c>
      <c r="F25" s="41"/>
      <c r="G25" s="34" t="str">
        <f t="shared" si="1"/>
        <v/>
      </c>
      <c r="H25" s="34" t="s">
        <v>2</v>
      </c>
      <c r="I25" s="41"/>
      <c r="J25" s="34" t="str">
        <f t="shared" si="2"/>
        <v/>
      </c>
      <c r="K25" s="34" t="s">
        <v>2</v>
      </c>
      <c r="L25" s="41"/>
      <c r="M25" s="34" t="str">
        <f t="shared" si="3"/>
        <v/>
      </c>
      <c r="N25" s="34" t="s">
        <v>2</v>
      </c>
      <c r="O25" s="42"/>
      <c r="P25" s="34" t="str">
        <f t="shared" si="4"/>
        <v/>
      </c>
      <c r="Q25" s="34" t="s">
        <v>2</v>
      </c>
      <c r="R25" s="41"/>
      <c r="S25" s="34" t="str">
        <f t="shared" si="5"/>
        <v/>
      </c>
      <c r="T25" s="34" t="s">
        <v>2</v>
      </c>
      <c r="U25" s="42"/>
      <c r="V25" s="34" t="str">
        <f t="shared" si="6"/>
        <v/>
      </c>
      <c r="W25" s="34" t="s">
        <v>2</v>
      </c>
      <c r="X25" s="37"/>
      <c r="Y25" s="77" t="s">
        <v>2</v>
      </c>
      <c r="Z25" s="37"/>
      <c r="AA25" s="43"/>
      <c r="AB25" s="43"/>
    </row>
    <row r="26" spans="1:28" ht="13.5">
      <c r="A26" s="39">
        <v>23</v>
      </c>
      <c r="B26" s="40">
        <v>1</v>
      </c>
      <c r="C26" s="41">
        <v>6959</v>
      </c>
      <c r="D26" s="33">
        <f t="shared" si="7"/>
        <v>5928.1029048470909</v>
      </c>
      <c r="E26" s="34">
        <f>C26*AB26</f>
        <v>151984.56</v>
      </c>
      <c r="F26" s="41">
        <v>2133.5</v>
      </c>
      <c r="G26" s="34">
        <f t="shared" si="1"/>
        <v>1817.4461197717012</v>
      </c>
      <c r="H26" s="34">
        <f>F26*AB26</f>
        <v>46595.64</v>
      </c>
      <c r="I26" s="41">
        <v>1825</v>
      </c>
      <c r="J26" s="34">
        <f t="shared" si="2"/>
        <v>1554.646903484113</v>
      </c>
      <c r="K26" s="34">
        <f>I26*AB26</f>
        <v>39858</v>
      </c>
      <c r="L26" s="41">
        <v>3176</v>
      </c>
      <c r="M26" s="34">
        <f t="shared" si="3"/>
        <v>2705.5115427208452</v>
      </c>
      <c r="N26" s="34">
        <f>L26*AB26</f>
        <v>69363.839999999997</v>
      </c>
      <c r="O26" s="42">
        <v>11745</v>
      </c>
      <c r="P26" s="34">
        <f t="shared" si="4"/>
        <v>10005.111167901867</v>
      </c>
      <c r="Q26" s="34">
        <f>O26*AB26</f>
        <v>256510.8</v>
      </c>
      <c r="R26" s="41">
        <v>2472</v>
      </c>
      <c r="S26" s="34">
        <f t="shared" si="5"/>
        <v>2105.8011755686175</v>
      </c>
      <c r="T26" s="34">
        <f>R26*AB26</f>
        <v>53988.480000000003</v>
      </c>
      <c r="U26" s="42">
        <v>19750</v>
      </c>
      <c r="V26" s="34">
        <f t="shared" si="6"/>
        <v>16824.261010307524</v>
      </c>
      <c r="W26" s="34">
        <f>U26*AB26</f>
        <v>431340</v>
      </c>
      <c r="X26" s="37">
        <v>1.171</v>
      </c>
      <c r="Y26" s="77">
        <v>1.1709000000000001</v>
      </c>
      <c r="Z26" s="37">
        <v>1.1738999999999999</v>
      </c>
      <c r="AA26" s="43">
        <v>25.64</v>
      </c>
      <c r="AB26" s="43">
        <v>21.84</v>
      </c>
    </row>
    <row r="27" spans="1:28" ht="13.5">
      <c r="A27" s="39">
        <v>24</v>
      </c>
      <c r="B27" s="40">
        <v>1</v>
      </c>
      <c r="C27" s="41">
        <v>7073.5</v>
      </c>
      <c r="D27" s="33">
        <f t="shared" si="7"/>
        <v>6015.9040653172315</v>
      </c>
      <c r="E27" s="34">
        <f>C27*AB27</f>
        <v>153869.8455</v>
      </c>
      <c r="F27" s="41">
        <v>2144</v>
      </c>
      <c r="G27" s="34">
        <f t="shared" si="1"/>
        <v>1823.4393604354482</v>
      </c>
      <c r="H27" s="34">
        <f>F27*AB27</f>
        <v>46638.432000000001</v>
      </c>
      <c r="I27" s="41">
        <v>1825</v>
      </c>
      <c r="J27" s="34">
        <f t="shared" si="2"/>
        <v>1552.1347167885694</v>
      </c>
      <c r="K27" s="34">
        <f>I27*AB27</f>
        <v>39699.224999999999</v>
      </c>
      <c r="L27" s="41">
        <v>3265</v>
      </c>
      <c r="M27" s="34">
        <f t="shared" si="3"/>
        <v>2776.8327946929753</v>
      </c>
      <c r="N27" s="34">
        <f>L27*AB27</f>
        <v>71023.544999999998</v>
      </c>
      <c r="O27" s="42">
        <v>11950</v>
      </c>
      <c r="P27" s="34">
        <f t="shared" si="4"/>
        <v>10163.293077053921</v>
      </c>
      <c r="Q27" s="34">
        <f>O27*AB27</f>
        <v>259948.35</v>
      </c>
      <c r="R27" s="41">
        <v>2504</v>
      </c>
      <c r="S27" s="34">
        <f t="shared" si="5"/>
        <v>2129.6138799115497</v>
      </c>
      <c r="T27" s="34">
        <f>R27*AB27</f>
        <v>54469.512000000002</v>
      </c>
      <c r="U27" s="42">
        <v>19835</v>
      </c>
      <c r="V27" s="34">
        <f t="shared" si="6"/>
        <v>16869.365538356866</v>
      </c>
      <c r="W27" s="34">
        <f>U27*AB27</f>
        <v>431470.755</v>
      </c>
      <c r="X27" s="37">
        <v>1.1731</v>
      </c>
      <c r="Y27" s="77">
        <v>1.1726000000000001</v>
      </c>
      <c r="Z27" s="37">
        <v>1.1758</v>
      </c>
      <c r="AA27" s="43">
        <v>25.58</v>
      </c>
      <c r="AB27" s="43">
        <v>21.753</v>
      </c>
    </row>
    <row r="28" spans="1:28" ht="13.5">
      <c r="A28" s="39">
        <v>25</v>
      </c>
      <c r="B28" s="40">
        <v>1</v>
      </c>
      <c r="C28" s="41">
        <v>6970.5</v>
      </c>
      <c r="D28" s="33">
        <f t="shared" si="7"/>
        <v>5917.2325976230904</v>
      </c>
      <c r="E28" s="34">
        <f>C28*AB28</f>
        <v>151364.4075</v>
      </c>
      <c r="F28" s="41">
        <v>2149.5</v>
      </c>
      <c r="G28" s="34">
        <f t="shared" si="1"/>
        <v>1824.7028862478778</v>
      </c>
      <c r="H28" s="34">
        <f>F28*AB28</f>
        <v>46676.392500000002</v>
      </c>
      <c r="I28" s="41">
        <v>1825</v>
      </c>
      <c r="J28" s="34">
        <f t="shared" si="2"/>
        <v>1549.2359932088286</v>
      </c>
      <c r="K28" s="34">
        <f>I28*AB28</f>
        <v>39629.875</v>
      </c>
      <c r="L28" s="41">
        <v>3251.5</v>
      </c>
      <c r="M28" s="34">
        <f t="shared" si="3"/>
        <v>2760.1867572156198</v>
      </c>
      <c r="N28" s="34">
        <f>L28*AB28</f>
        <v>70606.322499999995</v>
      </c>
      <c r="O28" s="42">
        <v>11860</v>
      </c>
      <c r="P28" s="34">
        <f t="shared" si="4"/>
        <v>10067.911714770798</v>
      </c>
      <c r="Q28" s="34">
        <f>O28*AB28</f>
        <v>257539.9</v>
      </c>
      <c r="R28" s="41">
        <v>2485.5</v>
      </c>
      <c r="S28" s="34">
        <f t="shared" si="5"/>
        <v>2109.9320882852294</v>
      </c>
      <c r="T28" s="34">
        <f>R28*AB28</f>
        <v>53972.6325</v>
      </c>
      <c r="U28" s="42">
        <v>19850</v>
      </c>
      <c r="V28" s="34">
        <f t="shared" si="6"/>
        <v>16850.594227504247</v>
      </c>
      <c r="W28" s="34">
        <f>U28*AB28</f>
        <v>431042.75</v>
      </c>
      <c r="X28" s="37">
        <v>1.1755</v>
      </c>
      <c r="Y28" s="77">
        <v>1.1748000000000001</v>
      </c>
      <c r="Z28" s="37">
        <v>1.1779999999999999</v>
      </c>
      <c r="AA28" s="43">
        <v>25.59</v>
      </c>
      <c r="AB28" s="43">
        <v>21.715</v>
      </c>
    </row>
    <row r="29" spans="1:28" ht="13.5">
      <c r="A29" s="39">
        <v>26</v>
      </c>
      <c r="B29" s="40">
        <v>1</v>
      </c>
      <c r="C29" s="41">
        <v>6965</v>
      </c>
      <c r="D29" s="33">
        <f t="shared" si="7"/>
        <v>5918.5927940176744</v>
      </c>
      <c r="E29" s="34">
        <f>C29*AB29</f>
        <v>151690.73499999999</v>
      </c>
      <c r="F29" s="41">
        <v>2175</v>
      </c>
      <c r="G29" s="34">
        <f t="shared" si="1"/>
        <v>1848.2324949014276</v>
      </c>
      <c r="H29" s="34">
        <f>F29*AB29</f>
        <v>47369.324999999997</v>
      </c>
      <c r="I29" s="41">
        <v>1825</v>
      </c>
      <c r="J29" s="34">
        <f t="shared" si="2"/>
        <v>1550.8157715839563</v>
      </c>
      <c r="K29" s="34">
        <f>I29*AB29</f>
        <v>39746.675000000003</v>
      </c>
      <c r="L29" s="41">
        <v>3301</v>
      </c>
      <c r="M29" s="34">
        <f t="shared" si="3"/>
        <v>2805.0645819170632</v>
      </c>
      <c r="N29" s="34">
        <f>L29*AB29</f>
        <v>71892.479000000007</v>
      </c>
      <c r="O29" s="42">
        <v>11845</v>
      </c>
      <c r="P29" s="34">
        <f t="shared" si="4"/>
        <v>10065.431679129842</v>
      </c>
      <c r="Q29" s="34">
        <f>O29*AB29</f>
        <v>257972.255</v>
      </c>
      <c r="R29" s="41">
        <v>2492</v>
      </c>
      <c r="S29" s="34">
        <f t="shared" si="5"/>
        <v>2117.6070700203941</v>
      </c>
      <c r="T29" s="34">
        <f>R29*AB29</f>
        <v>54273.267999999996</v>
      </c>
      <c r="U29" s="42">
        <v>20200</v>
      </c>
      <c r="V29" s="34">
        <f t="shared" si="6"/>
        <v>17165.193745751189</v>
      </c>
      <c r="W29" s="34">
        <f>U29*AB29</f>
        <v>439935.8</v>
      </c>
      <c r="X29" s="37">
        <v>1.1722999999999999</v>
      </c>
      <c r="Y29" s="77">
        <v>1.17245</v>
      </c>
      <c r="Z29" s="37">
        <v>1.1768000000000001</v>
      </c>
      <c r="AA29" s="43">
        <v>25.585000000000001</v>
      </c>
      <c r="AB29" s="43">
        <v>21.779</v>
      </c>
    </row>
    <row r="30" spans="1:28" ht="13.5">
      <c r="A30" s="39">
        <v>27</v>
      </c>
      <c r="B30" s="40">
        <v>1</v>
      </c>
      <c r="C30" s="41">
        <v>6831.5</v>
      </c>
      <c r="D30" s="33">
        <f t="shared" si="7"/>
        <v>5885.1654031702274</v>
      </c>
      <c r="E30" s="34">
        <f>C30*AB30</f>
        <v>151092.2855</v>
      </c>
      <c r="F30" s="41">
        <v>2119</v>
      </c>
      <c r="G30" s="34">
        <f t="shared" si="1"/>
        <v>1825.4651964162645</v>
      </c>
      <c r="H30" s="34">
        <f>F30*AB30</f>
        <v>46865.923000000003</v>
      </c>
      <c r="I30" s="41">
        <v>1825</v>
      </c>
      <c r="J30" s="34">
        <f t="shared" si="2"/>
        <v>1572.1915920055133</v>
      </c>
      <c r="K30" s="34">
        <f>I30*AB30</f>
        <v>40363.525000000001</v>
      </c>
      <c r="L30" s="41">
        <v>3201</v>
      </c>
      <c r="M30" s="34">
        <f t="shared" si="3"/>
        <v>2757.5809786354239</v>
      </c>
      <c r="N30" s="34">
        <f>L30*AB30</f>
        <v>70796.517000000007</v>
      </c>
      <c r="O30" s="42">
        <v>11370</v>
      </c>
      <c r="P30" s="34">
        <f t="shared" si="4"/>
        <v>9794.9689869055819</v>
      </c>
      <c r="Q30" s="34">
        <f>O30*AB30</f>
        <v>251470.29</v>
      </c>
      <c r="R30" s="41">
        <v>2431</v>
      </c>
      <c r="S30" s="34">
        <f t="shared" si="5"/>
        <v>2094.2453480358372</v>
      </c>
      <c r="T30" s="34">
        <f>R30*AB30</f>
        <v>53766.427000000003</v>
      </c>
      <c r="U30" s="42">
        <v>19800</v>
      </c>
      <c r="V30" s="34">
        <f t="shared" si="6"/>
        <v>17057.201929703653</v>
      </c>
      <c r="W30" s="34">
        <f>U30*AB30</f>
        <v>437916.60000000003</v>
      </c>
      <c r="X30" s="37">
        <v>1.1575</v>
      </c>
      <c r="Y30" s="77">
        <v>1.1576500000000001</v>
      </c>
      <c r="Z30" s="37">
        <v>1.1608000000000001</v>
      </c>
      <c r="AA30" s="43">
        <v>25.67</v>
      </c>
      <c r="AB30" s="43">
        <v>22.117000000000001</v>
      </c>
    </row>
    <row r="31" spans="1:28" ht="13.5">
      <c r="A31" s="39">
        <v>28</v>
      </c>
      <c r="B31" s="40"/>
      <c r="C31" s="41"/>
      <c r="D31" s="33" t="str">
        <f t="shared" si="7"/>
        <v/>
      </c>
      <c r="E31" s="34" t="s">
        <v>2</v>
      </c>
      <c r="F31" s="41"/>
      <c r="G31" s="34" t="str">
        <f t="shared" si="1"/>
        <v/>
      </c>
      <c r="H31" s="34" t="s">
        <v>2</v>
      </c>
      <c r="I31" s="41"/>
      <c r="J31" s="34" t="str">
        <f t="shared" si="2"/>
        <v/>
      </c>
      <c r="K31" s="34" t="s">
        <v>2</v>
      </c>
      <c r="L31" s="41"/>
      <c r="M31" s="34" t="str">
        <f t="shared" si="3"/>
        <v/>
      </c>
      <c r="N31" s="34" t="s">
        <v>2</v>
      </c>
      <c r="O31" s="42"/>
      <c r="P31" s="34" t="str">
        <f t="shared" si="4"/>
        <v/>
      </c>
      <c r="Q31" s="34" t="s">
        <v>2</v>
      </c>
      <c r="R31" s="41"/>
      <c r="S31" s="34" t="str">
        <f t="shared" si="5"/>
        <v/>
      </c>
      <c r="T31" s="34" t="s">
        <v>2</v>
      </c>
      <c r="U31" s="42"/>
      <c r="V31" s="34" t="str">
        <f t="shared" si="6"/>
        <v/>
      </c>
      <c r="W31" s="34" t="s">
        <v>2</v>
      </c>
      <c r="X31" s="37"/>
      <c r="Y31" s="77" t="s">
        <v>2</v>
      </c>
      <c r="Z31" s="37"/>
      <c r="AA31" s="43"/>
      <c r="AB31" s="43"/>
    </row>
    <row r="32" spans="1:28" ht="13.5">
      <c r="A32" s="39">
        <v>29</v>
      </c>
      <c r="B32" s="40"/>
      <c r="C32" s="41"/>
      <c r="D32" s="33" t="str">
        <f t="shared" si="7"/>
        <v/>
      </c>
      <c r="E32" s="34" t="s">
        <v>2</v>
      </c>
      <c r="F32" s="41"/>
      <c r="G32" s="34" t="str">
        <f t="shared" si="1"/>
        <v/>
      </c>
      <c r="H32" s="34" t="s">
        <v>2</v>
      </c>
      <c r="I32" s="41"/>
      <c r="J32" s="34" t="str">
        <f t="shared" si="2"/>
        <v/>
      </c>
      <c r="K32" s="34" t="s">
        <v>2</v>
      </c>
      <c r="L32" s="41"/>
      <c r="M32" s="34" t="str">
        <f t="shared" si="3"/>
        <v/>
      </c>
      <c r="N32" s="34" t="s">
        <v>2</v>
      </c>
      <c r="O32" s="42"/>
      <c r="P32" s="34" t="str">
        <f t="shared" si="4"/>
        <v/>
      </c>
      <c r="Q32" s="34" t="s">
        <v>2</v>
      </c>
      <c r="R32" s="41"/>
      <c r="S32" s="34" t="str">
        <f t="shared" si="5"/>
        <v/>
      </c>
      <c r="T32" s="34" t="s">
        <v>2</v>
      </c>
      <c r="U32" s="42"/>
      <c r="V32" s="34" t="str">
        <f t="shared" si="6"/>
        <v/>
      </c>
      <c r="W32" s="34" t="s">
        <v>2</v>
      </c>
      <c r="X32" s="37"/>
      <c r="Y32" s="77" t="s">
        <v>2</v>
      </c>
      <c r="Z32" s="37"/>
      <c r="AA32" s="43"/>
      <c r="AB32" s="43"/>
    </row>
    <row r="33" spans="1:28" ht="13.5">
      <c r="A33" s="39">
        <v>30</v>
      </c>
      <c r="B33" s="40">
        <v>1</v>
      </c>
      <c r="C33" s="41">
        <v>6823</v>
      </c>
      <c r="D33" s="33">
        <f t="shared" si="7"/>
        <v>5874.3004735256136</v>
      </c>
      <c r="E33" s="34">
        <f>C33*AB33</f>
        <v>150692.77799999999</v>
      </c>
      <c r="F33" s="41">
        <v>2143</v>
      </c>
      <c r="G33" s="34">
        <f t="shared" si="1"/>
        <v>1845.0279810589755</v>
      </c>
      <c r="H33" s="34">
        <f>F33*AB33</f>
        <v>47330.297999999995</v>
      </c>
      <c r="I33" s="41">
        <v>1920</v>
      </c>
      <c r="J33" s="34">
        <f t="shared" si="2"/>
        <v>1653.0348687042617</v>
      </c>
      <c r="K33" s="34">
        <f>I33*AB33</f>
        <v>42405.119999999995</v>
      </c>
      <c r="L33" s="41">
        <v>3270.5</v>
      </c>
      <c r="M33" s="34">
        <f t="shared" si="3"/>
        <v>2815.7554885923378</v>
      </c>
      <c r="N33" s="34">
        <f>L33*AB33</f>
        <v>72232.262999999992</v>
      </c>
      <c r="O33" s="42">
        <v>11500</v>
      </c>
      <c r="P33" s="34">
        <f t="shared" si="4"/>
        <v>9900.9900990099013</v>
      </c>
      <c r="Q33" s="34">
        <f>O33*AB33</f>
        <v>253988.99999999997</v>
      </c>
      <c r="R33" s="41">
        <v>2414</v>
      </c>
      <c r="S33" s="34">
        <f t="shared" si="5"/>
        <v>2078.3469651312957</v>
      </c>
      <c r="T33" s="34">
        <f>R33*AB33</f>
        <v>53315.603999999999</v>
      </c>
      <c r="U33" s="42">
        <v>19910</v>
      </c>
      <c r="V33" s="34">
        <f t="shared" si="6"/>
        <v>17141.627206198882</v>
      </c>
      <c r="W33" s="34">
        <f>U33*AB33</f>
        <v>439732.25999999995</v>
      </c>
      <c r="X33" s="37">
        <v>1.1581999999999999</v>
      </c>
      <c r="Y33" s="77">
        <v>1.1587499999999999</v>
      </c>
      <c r="Z33" s="37">
        <v>1.1615</v>
      </c>
      <c r="AA33" s="43">
        <v>25.645</v>
      </c>
      <c r="AB33" s="43">
        <v>22.085999999999999</v>
      </c>
    </row>
    <row r="34" spans="1:28" ht="14.25" thickBot="1">
      <c r="A34" s="44">
        <v>31</v>
      </c>
      <c r="B34" s="40">
        <v>1</v>
      </c>
      <c r="C34" s="41">
        <v>6802</v>
      </c>
      <c r="D34" s="33">
        <f t="shared" si="7"/>
        <v>5845.6514266070817</v>
      </c>
      <c r="E34" s="34">
        <f>C34*AB34</f>
        <v>150052.12</v>
      </c>
      <c r="F34" s="41">
        <v>2140</v>
      </c>
      <c r="G34" s="34">
        <f t="shared" si="1"/>
        <v>1839.1199724991407</v>
      </c>
      <c r="H34" s="34">
        <f>F34*AB34</f>
        <v>47208.399999999994</v>
      </c>
      <c r="I34" s="41">
        <v>1855</v>
      </c>
      <c r="J34" s="34">
        <f t="shared" si="2"/>
        <v>1594.1904434513579</v>
      </c>
      <c r="K34" s="34">
        <f>I34*AB34</f>
        <v>40921.299999999996</v>
      </c>
      <c r="L34" s="41">
        <v>3320</v>
      </c>
      <c r="M34" s="34">
        <f t="shared" si="3"/>
        <v>2853.2141629425919</v>
      </c>
      <c r="N34" s="34">
        <f>L34*AB34</f>
        <v>73239.199999999997</v>
      </c>
      <c r="O34" s="42">
        <v>11850</v>
      </c>
      <c r="P34" s="34">
        <f t="shared" si="4"/>
        <v>10183.911997249914</v>
      </c>
      <c r="Q34" s="34">
        <f>O34*AB34</f>
        <v>261410.99999999997</v>
      </c>
      <c r="R34" s="41">
        <v>2421</v>
      </c>
      <c r="S34" s="34">
        <f t="shared" si="5"/>
        <v>2080.6118941216914</v>
      </c>
      <c r="T34" s="34">
        <f>R34*AB34</f>
        <v>53407.259999999995</v>
      </c>
      <c r="U34" s="42">
        <v>19505</v>
      </c>
      <c r="V34" s="34">
        <f t="shared" si="6"/>
        <v>16762.633207287727</v>
      </c>
      <c r="W34" s="34">
        <f>U34*AB34</f>
        <v>430280.3</v>
      </c>
      <c r="X34" s="37">
        <v>1.1608000000000001</v>
      </c>
      <c r="Y34" s="77">
        <v>1.1604000000000001</v>
      </c>
      <c r="Z34" s="37">
        <v>1.1636</v>
      </c>
      <c r="AA34" s="43">
        <v>25.67</v>
      </c>
      <c r="AB34" s="43">
        <v>22.06</v>
      </c>
    </row>
    <row r="35" spans="1:28" ht="15" thickBot="1">
      <c r="A35" s="45"/>
      <c r="B35" s="46">
        <f>SUM(B4:B34)</f>
        <v>22</v>
      </c>
      <c r="C35" s="78">
        <f>SUM(C4:C34)/B35</f>
        <v>6797.386363636364</v>
      </c>
      <c r="D35" s="47">
        <f>SUM(D4:D34)/B35</f>
        <v>5782.455500932836</v>
      </c>
      <c r="E35" s="47">
        <f>SUM(E4:E34)/B35</f>
        <v>148971.10302272727</v>
      </c>
      <c r="F35" s="78">
        <f>SUM(F4:F34)/B35</f>
        <v>2130.409090909091</v>
      </c>
      <c r="G35" s="47">
        <f>SUM(G4:G34)/B35</f>
        <v>1812.3399535733624</v>
      </c>
      <c r="H35" s="47">
        <f>SUM(H4:H34)/B35</f>
        <v>46694.506818181813</v>
      </c>
      <c r="I35" s="78">
        <f>SUM(I4:I34)/B35</f>
        <v>1825.4545454545455</v>
      </c>
      <c r="J35" s="47">
        <f>SUM(J4:J34)/B35</f>
        <v>1552.9735172242581</v>
      </c>
      <c r="K35" s="47">
        <f>SUM(K4:K34)/B35</f>
        <v>40011.67613636364</v>
      </c>
      <c r="L35" s="78">
        <f>SUM(L4:L34)/B35</f>
        <v>3273.9545454545455</v>
      </c>
      <c r="M35" s="47">
        <f>SUM(M4:M34)/B35</f>
        <v>2785.1448283542695</v>
      </c>
      <c r="N35" s="47">
        <f>SUM(N4:N34)/B35</f>
        <v>71763.539590909088</v>
      </c>
      <c r="O35" s="78">
        <f>SUM(O4:O34)/B35</f>
        <v>11325</v>
      </c>
      <c r="P35" s="47">
        <f>SUM(P4:P34)/B35</f>
        <v>9634.1193238226806</v>
      </c>
      <c r="Q35" s="47">
        <f>SUM(Q4:Q34)/B35</f>
        <v>248181.12000000002</v>
      </c>
      <c r="R35" s="78">
        <f>SUM(R4:R34)/B35</f>
        <v>2506.2954545454545</v>
      </c>
      <c r="S35" s="47">
        <f>SUM(S4:S34)/B35</f>
        <v>2131.9712597175453</v>
      </c>
      <c r="T35" s="47">
        <f>SUM(T4:T34)/B35</f>
        <v>54933.868681818181</v>
      </c>
      <c r="U35" s="79">
        <f>SUM(U4:U34)/B35</f>
        <v>20468.863636363636</v>
      </c>
      <c r="V35" s="47">
        <f>SUM(V4:V34)/B35</f>
        <v>17411.90944716848</v>
      </c>
      <c r="W35" s="47">
        <f>SUM(W4:W34)/B35</f>
        <v>448672.24568181817</v>
      </c>
      <c r="X35" s="80">
        <f>SUM(X4:X34)/B35</f>
        <v>1.1725863636363636</v>
      </c>
      <c r="Y35" s="83">
        <f>SUM(Y4:Y34)/B35</f>
        <v>1.1724590909090908</v>
      </c>
      <c r="Z35" s="80">
        <f>SUM(Z4:Z34)/B35</f>
        <v>1.1755318181818182</v>
      </c>
      <c r="AA35" s="82">
        <f>SUM(AA4:AA34)/B35</f>
        <v>25.764999999999997</v>
      </c>
      <c r="AB35" s="82">
        <f>SUM(AB4:AB34)/B35</f>
        <v>21.918772727272724</v>
      </c>
    </row>
    <row r="36" spans="1:28" ht="14.25">
      <c r="A36" s="48"/>
      <c r="B36" s="49"/>
      <c r="C36" s="50"/>
      <c r="D36" s="50"/>
      <c r="E36" s="50"/>
      <c r="F36" s="50"/>
      <c r="G36" s="50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2" t="s">
        <v>18</v>
      </c>
      <c r="Y36" s="52"/>
      <c r="Z36" s="53"/>
      <c r="AA36" s="52"/>
      <c r="AB36" s="52"/>
    </row>
  </sheetData>
  <phoneticPr fontId="0" type="noConversion"/>
  <pageMargins left="0.78740157480314965" right="0.78740157480314965" top="0.53" bottom="0.87" header="0.4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>
      <selection activeCell="N38" sqref="N38"/>
    </sheetView>
  </sheetViews>
  <sheetFormatPr defaultRowHeight="12.75"/>
  <cols>
    <col min="1" max="1" width="8.42578125" customWidth="1"/>
    <col min="2" max="2" width="5.85546875" customWidth="1"/>
    <col min="5" max="5" width="10.140625" bestFit="1" customWidth="1"/>
    <col min="8" max="8" width="10.140625" bestFit="1" customWidth="1"/>
    <col min="11" max="11" width="10.140625" bestFit="1" customWidth="1"/>
    <col min="14" max="14" width="10.140625" bestFit="1" customWidth="1"/>
    <col min="15" max="15" width="10.5703125" bestFit="1" customWidth="1"/>
  </cols>
  <sheetData>
    <row r="1" spans="1:16" ht="14.25">
      <c r="A1" s="54" t="s">
        <v>26</v>
      </c>
      <c r="B1" s="1">
        <v>2017</v>
      </c>
      <c r="C1" s="2" t="s">
        <v>20</v>
      </c>
      <c r="D1" s="3"/>
      <c r="E1" s="4"/>
      <c r="F1" s="61" t="s">
        <v>21</v>
      </c>
      <c r="G1" s="3"/>
      <c r="H1" s="3"/>
      <c r="I1" s="61" t="s">
        <v>22</v>
      </c>
      <c r="J1" s="3"/>
      <c r="K1" s="3"/>
      <c r="L1" s="2" t="s">
        <v>23</v>
      </c>
      <c r="M1" s="3"/>
      <c r="N1" s="4"/>
      <c r="O1" s="62" t="s">
        <v>19</v>
      </c>
      <c r="P1" s="63" t="s">
        <v>0</v>
      </c>
    </row>
    <row r="2" spans="1:16" ht="14.25">
      <c r="A2" s="9" t="s">
        <v>3</v>
      </c>
      <c r="B2" s="58" t="s">
        <v>1</v>
      </c>
      <c r="C2" s="10" t="s">
        <v>9</v>
      </c>
      <c r="D2" s="11" t="s">
        <v>5</v>
      </c>
      <c r="E2" s="12" t="s">
        <v>10</v>
      </c>
      <c r="F2" s="10" t="s">
        <v>9</v>
      </c>
      <c r="G2" s="11" t="s">
        <v>5</v>
      </c>
      <c r="H2" s="11" t="s">
        <v>10</v>
      </c>
      <c r="I2" s="10" t="s">
        <v>9</v>
      </c>
      <c r="J2" s="11" t="s">
        <v>5</v>
      </c>
      <c r="K2" s="11" t="s">
        <v>10</v>
      </c>
      <c r="L2" s="10" t="s">
        <v>9</v>
      </c>
      <c r="M2" s="11" t="s">
        <v>5</v>
      </c>
      <c r="N2" s="12" t="s">
        <v>10</v>
      </c>
      <c r="O2" s="16" t="s">
        <v>4</v>
      </c>
      <c r="P2" s="64" t="s">
        <v>8</v>
      </c>
    </row>
    <row r="3" spans="1:16" ht="15" thickBot="1">
      <c r="A3" s="18" t="s">
        <v>2</v>
      </c>
      <c r="B3" s="59" t="s">
        <v>25</v>
      </c>
      <c r="C3" s="19"/>
      <c r="D3" s="20"/>
      <c r="E3" s="21"/>
      <c r="F3" s="19"/>
      <c r="G3" s="20"/>
      <c r="H3" s="21"/>
      <c r="I3" s="19"/>
      <c r="J3" s="20"/>
      <c r="K3" s="21"/>
      <c r="L3" s="19"/>
      <c r="M3" s="20"/>
      <c r="N3" s="23"/>
      <c r="O3" s="27" t="s">
        <v>2</v>
      </c>
      <c r="P3" s="57"/>
    </row>
    <row r="4" spans="1:16" ht="13.5">
      <c r="A4" s="30">
        <v>1</v>
      </c>
      <c r="B4" s="31"/>
      <c r="C4" s="32"/>
      <c r="D4" s="33" t="str">
        <f t="shared" ref="D4:D34" si="0">IF(C4=0,"",C4/O4)</f>
        <v/>
      </c>
      <c r="E4" s="34" t="s">
        <v>2</v>
      </c>
      <c r="F4" s="32"/>
      <c r="G4" s="33" t="str">
        <f t="shared" ref="G4:G29" si="1">IF(F4=0,"",F4/O4)</f>
        <v/>
      </c>
      <c r="H4" s="34" t="s">
        <v>2</v>
      </c>
      <c r="I4" s="32"/>
      <c r="J4" s="33" t="str">
        <f t="shared" ref="J4:J29" si="2">IF(I4=0,"",I4/O4)</f>
        <v/>
      </c>
      <c r="K4" s="34" t="s">
        <v>2</v>
      </c>
      <c r="L4" s="32"/>
      <c r="M4" s="33" t="str">
        <f t="shared" ref="M4:M29" si="3">IF(L4=0,"",L4/O4)</f>
        <v/>
      </c>
      <c r="N4" s="34" t="s">
        <v>2</v>
      </c>
      <c r="O4" s="36"/>
      <c r="P4" s="38"/>
    </row>
    <row r="5" spans="1:16" ht="13.5">
      <c r="A5" s="39">
        <v>2</v>
      </c>
      <c r="B5" s="40">
        <v>1</v>
      </c>
      <c r="C5" s="41">
        <v>6454</v>
      </c>
      <c r="D5" s="33">
        <f t="shared" si="0"/>
        <v>5497.912939773405</v>
      </c>
      <c r="E5" s="34">
        <f t="shared" ref="E5:E34" si="4">C5*P5</f>
        <v>142859.29</v>
      </c>
      <c r="F5" s="41">
        <v>6455</v>
      </c>
      <c r="G5" s="33">
        <f t="shared" si="1"/>
        <v>5498.7648010903831</v>
      </c>
      <c r="H5" s="34">
        <f t="shared" ref="H5:H29" si="5">F5*P5</f>
        <v>142881.42500000002</v>
      </c>
      <c r="I5" s="41">
        <v>6502</v>
      </c>
      <c r="J5" s="33">
        <f t="shared" si="2"/>
        <v>5538.8022829883294</v>
      </c>
      <c r="K5" s="34">
        <f t="shared" ref="K5:K29" si="6">I5*P5</f>
        <v>143921.77000000002</v>
      </c>
      <c r="L5" s="41">
        <v>6504</v>
      </c>
      <c r="M5" s="33">
        <f t="shared" si="3"/>
        <v>5540.5060056222846</v>
      </c>
      <c r="N5" s="34">
        <f t="shared" ref="N5:N29" si="7">L5*P5</f>
        <v>143966.04</v>
      </c>
      <c r="O5" s="37">
        <v>1.1738999999999999</v>
      </c>
      <c r="P5" s="43">
        <v>22.135000000000002</v>
      </c>
    </row>
    <row r="6" spans="1:16" ht="13.5">
      <c r="A6" s="39">
        <v>3</v>
      </c>
      <c r="B6" s="40">
        <v>1</v>
      </c>
      <c r="C6" s="41">
        <v>6446</v>
      </c>
      <c r="D6" s="33">
        <f t="shared" si="0"/>
        <v>5485.9574468085102</v>
      </c>
      <c r="E6" s="34">
        <f t="shared" si="4"/>
        <v>142230.99000000002</v>
      </c>
      <c r="F6" s="41">
        <v>6447</v>
      </c>
      <c r="G6" s="33">
        <f t="shared" si="1"/>
        <v>5486.8085106382978</v>
      </c>
      <c r="H6" s="34">
        <f t="shared" si="5"/>
        <v>142253.05500000002</v>
      </c>
      <c r="I6" s="41">
        <v>6503.5</v>
      </c>
      <c r="J6" s="33">
        <f t="shared" si="2"/>
        <v>5534.8936170212764</v>
      </c>
      <c r="K6" s="34">
        <f t="shared" si="6"/>
        <v>143499.72750000001</v>
      </c>
      <c r="L6" s="41">
        <v>6504</v>
      </c>
      <c r="M6" s="33">
        <f t="shared" si="3"/>
        <v>5535.3191489361698</v>
      </c>
      <c r="N6" s="34">
        <f t="shared" si="7"/>
        <v>143510.76</v>
      </c>
      <c r="O6" s="37">
        <v>1.175</v>
      </c>
      <c r="P6" s="43">
        <v>22.065000000000001</v>
      </c>
    </row>
    <row r="7" spans="1:16" ht="13.5">
      <c r="A7" s="39">
        <v>4</v>
      </c>
      <c r="B7" s="40">
        <v>1</v>
      </c>
      <c r="C7" s="41">
        <v>6451</v>
      </c>
      <c r="D7" s="33">
        <f t="shared" si="0"/>
        <v>5475.7660640013582</v>
      </c>
      <c r="E7" s="34">
        <f t="shared" si="4"/>
        <v>141728.47</v>
      </c>
      <c r="F7" s="41">
        <v>6453</v>
      </c>
      <c r="G7" s="33">
        <f t="shared" si="1"/>
        <v>5477.4637127578308</v>
      </c>
      <c r="H7" s="34">
        <f t="shared" si="5"/>
        <v>141772.41</v>
      </c>
      <c r="I7" s="41">
        <v>6500</v>
      </c>
      <c r="J7" s="33">
        <f t="shared" si="2"/>
        <v>5517.3584585349299</v>
      </c>
      <c r="K7" s="34">
        <f t="shared" si="6"/>
        <v>142805</v>
      </c>
      <c r="L7" s="41">
        <v>6505</v>
      </c>
      <c r="M7" s="33">
        <f t="shared" si="3"/>
        <v>5521.6025804261099</v>
      </c>
      <c r="N7" s="34">
        <f t="shared" si="7"/>
        <v>142914.85</v>
      </c>
      <c r="O7" s="37">
        <v>1.1780999999999999</v>
      </c>
      <c r="P7" s="43">
        <v>21.97</v>
      </c>
    </row>
    <row r="8" spans="1:16" ht="13.5">
      <c r="A8" s="39">
        <v>5</v>
      </c>
      <c r="B8" s="40">
        <v>1</v>
      </c>
      <c r="C8" s="41">
        <v>6510</v>
      </c>
      <c r="D8" s="33">
        <f t="shared" si="0"/>
        <v>5547.0347648261759</v>
      </c>
      <c r="E8" s="34">
        <f t="shared" si="4"/>
        <v>143239.53</v>
      </c>
      <c r="F8" s="41">
        <v>6511</v>
      </c>
      <c r="G8" s="33">
        <f t="shared" si="1"/>
        <v>5547.886843899114</v>
      </c>
      <c r="H8" s="34">
        <f t="shared" si="5"/>
        <v>143261.533</v>
      </c>
      <c r="I8" s="41">
        <v>6553.5</v>
      </c>
      <c r="J8" s="33">
        <f t="shared" si="2"/>
        <v>5584.1002044989773</v>
      </c>
      <c r="K8" s="34">
        <f t="shared" si="6"/>
        <v>144196.6605</v>
      </c>
      <c r="L8" s="41">
        <v>6505</v>
      </c>
      <c r="M8" s="33">
        <f t="shared" si="3"/>
        <v>5542.7743694614865</v>
      </c>
      <c r="N8" s="34">
        <f t="shared" si="7"/>
        <v>143129.51500000001</v>
      </c>
      <c r="O8" s="37">
        <v>1.1736</v>
      </c>
      <c r="P8" s="43">
        <v>22.003</v>
      </c>
    </row>
    <row r="9" spans="1:16" ht="13.5">
      <c r="A9" s="39">
        <v>6</v>
      </c>
      <c r="B9" s="40">
        <v>1</v>
      </c>
      <c r="C9" s="41">
        <v>6638</v>
      </c>
      <c r="D9" s="33">
        <f t="shared" si="0"/>
        <v>5670.1118988639273</v>
      </c>
      <c r="E9" s="34">
        <f t="shared" si="4"/>
        <v>146367.9</v>
      </c>
      <c r="F9" s="41">
        <v>6639</v>
      </c>
      <c r="G9" s="33">
        <f t="shared" si="1"/>
        <v>5670.9660886649008</v>
      </c>
      <c r="H9" s="34">
        <f t="shared" si="5"/>
        <v>146389.95000000001</v>
      </c>
      <c r="I9" s="41">
        <v>6685</v>
      </c>
      <c r="J9" s="33">
        <f t="shared" si="2"/>
        <v>5710.2588195096951</v>
      </c>
      <c r="K9" s="34">
        <f t="shared" si="6"/>
        <v>147404.25</v>
      </c>
      <c r="L9" s="41">
        <v>6690</v>
      </c>
      <c r="M9" s="33">
        <f t="shared" si="3"/>
        <v>5714.5297685145633</v>
      </c>
      <c r="N9" s="34">
        <f t="shared" si="7"/>
        <v>147514.5</v>
      </c>
      <c r="O9" s="37">
        <v>1.1707000000000001</v>
      </c>
      <c r="P9" s="43">
        <v>22.05</v>
      </c>
    </row>
    <row r="10" spans="1:16" ht="13.5">
      <c r="A10" s="39">
        <v>7</v>
      </c>
      <c r="B10" s="40"/>
      <c r="C10" s="41"/>
      <c r="D10" s="33" t="str">
        <f t="shared" si="0"/>
        <v/>
      </c>
      <c r="E10" s="34" t="s">
        <v>2</v>
      </c>
      <c r="F10" s="41"/>
      <c r="G10" s="33" t="str">
        <f t="shared" si="1"/>
        <v/>
      </c>
      <c r="H10" s="34" t="s">
        <v>2</v>
      </c>
      <c r="I10" s="41"/>
      <c r="J10" s="33" t="str">
        <f t="shared" si="2"/>
        <v/>
      </c>
      <c r="K10" s="34" t="s">
        <v>2</v>
      </c>
      <c r="L10" s="41"/>
      <c r="M10" s="33" t="str">
        <f t="shared" si="3"/>
        <v/>
      </c>
      <c r="N10" s="34" t="s">
        <v>2</v>
      </c>
      <c r="O10" s="37"/>
      <c r="P10" s="43"/>
    </row>
    <row r="11" spans="1:16" ht="13.5">
      <c r="A11" s="39">
        <v>8</v>
      </c>
      <c r="B11" s="40"/>
      <c r="C11" s="41"/>
      <c r="D11" s="33" t="str">
        <f t="shared" si="0"/>
        <v/>
      </c>
      <c r="E11" s="34" t="s">
        <v>2</v>
      </c>
      <c r="F11" s="41"/>
      <c r="G11" s="33" t="str">
        <f t="shared" si="1"/>
        <v/>
      </c>
      <c r="H11" s="34" t="s">
        <v>2</v>
      </c>
      <c r="I11" s="41"/>
      <c r="J11" s="33" t="str">
        <f t="shared" si="2"/>
        <v/>
      </c>
      <c r="K11" s="34" t="s">
        <v>2</v>
      </c>
      <c r="L11" s="41"/>
      <c r="M11" s="33" t="str">
        <f t="shared" si="3"/>
        <v/>
      </c>
      <c r="N11" s="34" t="s">
        <v>2</v>
      </c>
      <c r="O11" s="37"/>
      <c r="P11" s="43"/>
    </row>
    <row r="12" spans="1:16" ht="13.5">
      <c r="A12" s="39">
        <v>9</v>
      </c>
      <c r="B12" s="40">
        <v>1</v>
      </c>
      <c r="C12" s="41">
        <v>6606</v>
      </c>
      <c r="D12" s="33">
        <f t="shared" si="0"/>
        <v>5623.0847803881506</v>
      </c>
      <c r="E12" s="34">
        <f t="shared" si="4"/>
        <v>145622.66399999999</v>
      </c>
      <c r="F12" s="41">
        <v>6607</v>
      </c>
      <c r="G12" s="33">
        <f t="shared" si="1"/>
        <v>5623.9359891045278</v>
      </c>
      <c r="H12" s="34">
        <f t="shared" si="5"/>
        <v>145644.70800000001</v>
      </c>
      <c r="I12" s="41">
        <v>6655</v>
      </c>
      <c r="J12" s="33">
        <f t="shared" si="2"/>
        <v>5664.7940074906364</v>
      </c>
      <c r="K12" s="34">
        <f t="shared" si="6"/>
        <v>146702.82</v>
      </c>
      <c r="L12" s="41">
        <v>6660</v>
      </c>
      <c r="M12" s="33">
        <f t="shared" si="3"/>
        <v>5669.0500510725224</v>
      </c>
      <c r="N12" s="34">
        <f t="shared" si="7"/>
        <v>146813.04</v>
      </c>
      <c r="O12" s="37">
        <v>1.1748000000000001</v>
      </c>
      <c r="P12" s="43">
        <v>22.044</v>
      </c>
    </row>
    <row r="13" spans="1:16" ht="13.5">
      <c r="A13" s="39">
        <v>10</v>
      </c>
      <c r="B13" s="40">
        <v>1</v>
      </c>
      <c r="C13" s="41">
        <v>6640</v>
      </c>
      <c r="D13" s="33">
        <f t="shared" si="0"/>
        <v>5629.0267887419468</v>
      </c>
      <c r="E13" s="34">
        <f t="shared" si="4"/>
        <v>145814.39999999999</v>
      </c>
      <c r="F13" s="41">
        <v>6641</v>
      </c>
      <c r="G13" s="33">
        <f t="shared" si="1"/>
        <v>5629.8745337402506</v>
      </c>
      <c r="H13" s="34">
        <f t="shared" si="5"/>
        <v>145836.36000000002</v>
      </c>
      <c r="I13" s="41">
        <v>6693</v>
      </c>
      <c r="J13" s="33">
        <f t="shared" si="2"/>
        <v>5673.9572736520859</v>
      </c>
      <c r="K13" s="34">
        <f t="shared" si="6"/>
        <v>146978.28</v>
      </c>
      <c r="L13" s="41">
        <v>6695</v>
      </c>
      <c r="M13" s="33">
        <f t="shared" si="3"/>
        <v>5675.6527636486944</v>
      </c>
      <c r="N13" s="34">
        <f t="shared" si="7"/>
        <v>147022.20000000001</v>
      </c>
      <c r="O13" s="37">
        <v>1.1796</v>
      </c>
      <c r="P13" s="43">
        <v>21.96</v>
      </c>
    </row>
    <row r="14" spans="1:16" ht="13.5">
      <c r="A14" s="39">
        <v>11</v>
      </c>
      <c r="B14" s="40">
        <v>1</v>
      </c>
      <c r="C14" s="41">
        <v>6683</v>
      </c>
      <c r="D14" s="33">
        <f t="shared" si="0"/>
        <v>5649.6745287006506</v>
      </c>
      <c r="E14" s="34">
        <f t="shared" si="4"/>
        <v>146210.674</v>
      </c>
      <c r="F14" s="41">
        <v>6685</v>
      </c>
      <c r="G14" s="33">
        <f t="shared" si="1"/>
        <v>5651.3652886972695</v>
      </c>
      <c r="H14" s="34">
        <f t="shared" si="5"/>
        <v>146254.43</v>
      </c>
      <c r="I14" s="41">
        <v>6735</v>
      </c>
      <c r="J14" s="33">
        <f t="shared" si="2"/>
        <v>5693.6342886127313</v>
      </c>
      <c r="K14" s="34">
        <f t="shared" si="6"/>
        <v>147348.32999999999</v>
      </c>
      <c r="L14" s="41">
        <v>6740</v>
      </c>
      <c r="M14" s="33">
        <f t="shared" si="3"/>
        <v>5697.8611886042772</v>
      </c>
      <c r="N14" s="34">
        <f t="shared" si="7"/>
        <v>147457.72</v>
      </c>
      <c r="O14" s="37">
        <v>1.1829000000000001</v>
      </c>
      <c r="P14" s="43">
        <v>21.878</v>
      </c>
    </row>
    <row r="15" spans="1:16" ht="13.5">
      <c r="A15" s="39">
        <v>12</v>
      </c>
      <c r="B15" s="40">
        <v>1</v>
      </c>
      <c r="C15" s="41">
        <v>6812</v>
      </c>
      <c r="D15" s="33">
        <f t="shared" si="0"/>
        <v>5746.5834317529943</v>
      </c>
      <c r="E15" s="34">
        <f t="shared" si="4"/>
        <v>148753.644</v>
      </c>
      <c r="F15" s="41">
        <v>6813</v>
      </c>
      <c r="G15" s="33">
        <f t="shared" si="1"/>
        <v>5747.4270288510206</v>
      </c>
      <c r="H15" s="34">
        <f t="shared" si="5"/>
        <v>148775.481</v>
      </c>
      <c r="I15" s="41">
        <v>6851</v>
      </c>
      <c r="J15" s="33">
        <f t="shared" si="2"/>
        <v>5779.483718576008</v>
      </c>
      <c r="K15" s="34">
        <f t="shared" si="6"/>
        <v>149605.28700000001</v>
      </c>
      <c r="L15" s="41">
        <v>6852</v>
      </c>
      <c r="M15" s="33">
        <f t="shared" si="3"/>
        <v>5780.3273156740343</v>
      </c>
      <c r="N15" s="34">
        <f t="shared" si="7"/>
        <v>149627.12400000001</v>
      </c>
      <c r="O15" s="37">
        <v>1.1854</v>
      </c>
      <c r="P15" s="43">
        <v>21.837</v>
      </c>
    </row>
    <row r="16" spans="1:16" ht="13.5">
      <c r="A16" s="39">
        <v>13</v>
      </c>
      <c r="B16" s="40">
        <v>1</v>
      </c>
      <c r="C16" s="41">
        <v>6856</v>
      </c>
      <c r="D16" s="33">
        <f t="shared" si="0"/>
        <v>5806.7248242567966</v>
      </c>
      <c r="E16" s="34">
        <f t="shared" si="4"/>
        <v>149817.31200000001</v>
      </c>
      <c r="F16" s="41">
        <v>6858</v>
      </c>
      <c r="G16" s="33">
        <f t="shared" si="1"/>
        <v>5808.4187346489371</v>
      </c>
      <c r="H16" s="34">
        <f t="shared" si="5"/>
        <v>149861.016</v>
      </c>
      <c r="I16" s="41">
        <v>6886</v>
      </c>
      <c r="J16" s="33">
        <f t="shared" si="2"/>
        <v>5832.1334801389003</v>
      </c>
      <c r="K16" s="34">
        <f t="shared" si="6"/>
        <v>150472.872</v>
      </c>
      <c r="L16" s="41">
        <v>6886.5</v>
      </c>
      <c r="M16" s="33">
        <f t="shared" si="3"/>
        <v>5832.5569577369351</v>
      </c>
      <c r="N16" s="34">
        <f t="shared" si="7"/>
        <v>150483.79800000001</v>
      </c>
      <c r="O16" s="37">
        <v>1.1807000000000001</v>
      </c>
      <c r="P16" s="43">
        <v>21.852</v>
      </c>
    </row>
    <row r="17" spans="1:16" ht="13.5">
      <c r="A17" s="39">
        <v>14</v>
      </c>
      <c r="B17" s="40"/>
      <c r="C17" s="41"/>
      <c r="D17" s="33" t="str">
        <f t="shared" si="0"/>
        <v/>
      </c>
      <c r="E17" s="34" t="s">
        <v>2</v>
      </c>
      <c r="F17" s="41"/>
      <c r="G17" s="33" t="str">
        <f t="shared" si="1"/>
        <v/>
      </c>
      <c r="H17" s="34" t="s">
        <v>2</v>
      </c>
      <c r="I17" s="41"/>
      <c r="J17" s="33" t="str">
        <f t="shared" si="2"/>
        <v/>
      </c>
      <c r="K17" s="34" t="s">
        <v>2</v>
      </c>
      <c r="L17" s="41"/>
      <c r="M17" s="33" t="str">
        <f t="shared" si="3"/>
        <v/>
      </c>
      <c r="N17" s="34" t="s">
        <v>2</v>
      </c>
      <c r="O17" s="37"/>
      <c r="P17" s="43"/>
    </row>
    <row r="18" spans="1:16" ht="13.5">
      <c r="A18" s="39">
        <v>15</v>
      </c>
      <c r="B18" s="40"/>
      <c r="C18" s="41"/>
      <c r="D18" s="33" t="str">
        <f t="shared" si="0"/>
        <v/>
      </c>
      <c r="E18" s="34" t="s">
        <v>2</v>
      </c>
      <c r="F18" s="41"/>
      <c r="G18" s="33" t="str">
        <f t="shared" si="1"/>
        <v/>
      </c>
      <c r="H18" s="34" t="s">
        <v>2</v>
      </c>
      <c r="I18" s="41"/>
      <c r="J18" s="33" t="str">
        <f t="shared" si="2"/>
        <v/>
      </c>
      <c r="K18" s="34" t="s">
        <v>2</v>
      </c>
      <c r="L18" s="41"/>
      <c r="M18" s="33" t="str">
        <f t="shared" si="3"/>
        <v/>
      </c>
      <c r="N18" s="34" t="s">
        <v>2</v>
      </c>
      <c r="O18" s="37"/>
      <c r="P18" s="43"/>
    </row>
    <row r="19" spans="1:16" ht="13.5">
      <c r="A19" s="39">
        <v>16</v>
      </c>
      <c r="B19" s="40">
        <v>1</v>
      </c>
      <c r="C19" s="41">
        <v>7061</v>
      </c>
      <c r="D19" s="33">
        <f t="shared" si="0"/>
        <v>5980.8571912586813</v>
      </c>
      <c r="E19" s="34">
        <f t="shared" si="4"/>
        <v>154127.508</v>
      </c>
      <c r="F19" s="41">
        <v>7063</v>
      </c>
      <c r="G19" s="33">
        <f t="shared" si="1"/>
        <v>5982.5512451295945</v>
      </c>
      <c r="H19" s="34">
        <f t="shared" si="5"/>
        <v>154171.16399999999</v>
      </c>
      <c r="I19" s="41">
        <v>7080</v>
      </c>
      <c r="J19" s="33">
        <f t="shared" si="2"/>
        <v>5996.9507030323557</v>
      </c>
      <c r="K19" s="34">
        <f t="shared" si="6"/>
        <v>154542.24</v>
      </c>
      <c r="L19" s="41">
        <v>7082</v>
      </c>
      <c r="M19" s="33">
        <f t="shared" si="3"/>
        <v>5998.6447569032689</v>
      </c>
      <c r="N19" s="34">
        <f t="shared" si="7"/>
        <v>154585.89600000001</v>
      </c>
      <c r="O19" s="37">
        <v>1.1806000000000001</v>
      </c>
      <c r="P19" s="43">
        <v>21.827999999999999</v>
      </c>
    </row>
    <row r="20" spans="1:16" ht="13.5">
      <c r="A20" s="39">
        <v>17</v>
      </c>
      <c r="B20" s="40">
        <v>1</v>
      </c>
      <c r="C20" s="41">
        <v>7044</v>
      </c>
      <c r="D20" s="33">
        <f t="shared" si="0"/>
        <v>5988.2682989033419</v>
      </c>
      <c r="E20" s="34">
        <f t="shared" si="4"/>
        <v>154157.94</v>
      </c>
      <c r="F20" s="41">
        <v>7046</v>
      </c>
      <c r="G20" s="33">
        <f t="shared" si="1"/>
        <v>5989.9685454390892</v>
      </c>
      <c r="H20" s="34">
        <f t="shared" si="5"/>
        <v>154201.71000000002</v>
      </c>
      <c r="I20" s="41">
        <v>7063</v>
      </c>
      <c r="J20" s="33">
        <f t="shared" si="2"/>
        <v>6004.4206409929448</v>
      </c>
      <c r="K20" s="34">
        <f t="shared" si="6"/>
        <v>154573.755</v>
      </c>
      <c r="L20" s="41">
        <v>7065</v>
      </c>
      <c r="M20" s="33">
        <f t="shared" si="3"/>
        <v>6006.120887528692</v>
      </c>
      <c r="N20" s="34">
        <f t="shared" si="7"/>
        <v>154617.52500000002</v>
      </c>
      <c r="O20" s="37">
        <v>1.1762999999999999</v>
      </c>
      <c r="P20" s="43">
        <v>21.885000000000002</v>
      </c>
    </row>
    <row r="21" spans="1:16" ht="13.5">
      <c r="A21" s="39">
        <v>18</v>
      </c>
      <c r="B21" s="40">
        <v>1</v>
      </c>
      <c r="C21" s="41">
        <v>6971</v>
      </c>
      <c r="D21" s="33">
        <f t="shared" si="0"/>
        <v>5934.7863102332703</v>
      </c>
      <c r="E21" s="34">
        <f t="shared" si="4"/>
        <v>152532.451</v>
      </c>
      <c r="F21" s="41">
        <v>6971.5</v>
      </c>
      <c r="G21" s="33">
        <f t="shared" si="1"/>
        <v>5935.2119870594242</v>
      </c>
      <c r="H21" s="34">
        <f t="shared" si="5"/>
        <v>152543.3915</v>
      </c>
      <c r="I21" s="41">
        <v>7011</v>
      </c>
      <c r="J21" s="33">
        <f t="shared" si="2"/>
        <v>5968.8404563255572</v>
      </c>
      <c r="K21" s="34">
        <f t="shared" si="6"/>
        <v>153407.69099999999</v>
      </c>
      <c r="L21" s="41">
        <v>7012</v>
      </c>
      <c r="M21" s="33">
        <f t="shared" si="3"/>
        <v>5969.6918099778641</v>
      </c>
      <c r="N21" s="34">
        <f t="shared" si="7"/>
        <v>153429.57200000001</v>
      </c>
      <c r="O21" s="37">
        <v>1.1746000000000001</v>
      </c>
      <c r="P21" s="43">
        <v>21.881</v>
      </c>
    </row>
    <row r="22" spans="1:16" ht="13.5">
      <c r="A22" s="39">
        <v>19</v>
      </c>
      <c r="B22" s="40">
        <v>1</v>
      </c>
      <c r="C22" s="41">
        <v>6919</v>
      </c>
      <c r="D22" s="33">
        <f t="shared" si="0"/>
        <v>5846.2188424165606</v>
      </c>
      <c r="E22" s="34">
        <f t="shared" si="4"/>
        <v>150391.38399999999</v>
      </c>
      <c r="F22" s="41">
        <v>6920</v>
      </c>
      <c r="G22" s="33">
        <f t="shared" si="1"/>
        <v>5847.063793831855</v>
      </c>
      <c r="H22" s="34">
        <f t="shared" si="5"/>
        <v>150413.12</v>
      </c>
      <c r="I22" s="41">
        <v>6960</v>
      </c>
      <c r="J22" s="33">
        <f t="shared" si="2"/>
        <v>5880.8618504435999</v>
      </c>
      <c r="K22" s="34">
        <f t="shared" si="6"/>
        <v>151282.56</v>
      </c>
      <c r="L22" s="41">
        <v>6965</v>
      </c>
      <c r="M22" s="33">
        <f t="shared" si="3"/>
        <v>5885.0866075200674</v>
      </c>
      <c r="N22" s="34">
        <f t="shared" si="7"/>
        <v>151391.24</v>
      </c>
      <c r="O22" s="37">
        <v>1.1835</v>
      </c>
      <c r="P22" s="43">
        <v>21.736000000000001</v>
      </c>
    </row>
    <row r="23" spans="1:16" ht="13.5">
      <c r="A23" s="39">
        <v>20</v>
      </c>
      <c r="B23" s="40">
        <v>1</v>
      </c>
      <c r="C23" s="41">
        <v>7008</v>
      </c>
      <c r="D23" s="33">
        <f t="shared" si="0"/>
        <v>5930.9410968178745</v>
      </c>
      <c r="E23" s="34">
        <f t="shared" si="4"/>
        <v>152346.91200000001</v>
      </c>
      <c r="F23" s="41">
        <v>7008.5</v>
      </c>
      <c r="G23" s="33">
        <f t="shared" si="1"/>
        <v>5931.3642518618826</v>
      </c>
      <c r="H23" s="34">
        <f t="shared" si="5"/>
        <v>152357.78150000001</v>
      </c>
      <c r="I23" s="41">
        <v>7030</v>
      </c>
      <c r="J23" s="33">
        <f t="shared" si="2"/>
        <v>5949.5599187542321</v>
      </c>
      <c r="K23" s="34">
        <f t="shared" si="6"/>
        <v>152825.17000000001</v>
      </c>
      <c r="L23" s="41">
        <v>7035</v>
      </c>
      <c r="M23" s="33">
        <f t="shared" si="3"/>
        <v>5953.7914691943133</v>
      </c>
      <c r="N23" s="34">
        <f t="shared" si="7"/>
        <v>152933.86500000002</v>
      </c>
      <c r="O23" s="37">
        <v>1.1816</v>
      </c>
      <c r="P23" s="43">
        <v>21.739000000000001</v>
      </c>
    </row>
    <row r="24" spans="1:16" ht="13.5">
      <c r="A24" s="39">
        <v>21</v>
      </c>
      <c r="B24" s="40"/>
      <c r="C24" s="41"/>
      <c r="D24" s="33" t="str">
        <f t="shared" si="0"/>
        <v/>
      </c>
      <c r="E24" s="34" t="s">
        <v>2</v>
      </c>
      <c r="F24" s="41"/>
      <c r="G24" s="33" t="str">
        <f t="shared" si="1"/>
        <v/>
      </c>
      <c r="H24" s="34" t="s">
        <v>2</v>
      </c>
      <c r="I24" s="41"/>
      <c r="J24" s="33" t="str">
        <f t="shared" si="2"/>
        <v/>
      </c>
      <c r="K24" s="34" t="s">
        <v>2</v>
      </c>
      <c r="L24" s="41"/>
      <c r="M24" s="33" t="str">
        <f t="shared" si="3"/>
        <v/>
      </c>
      <c r="N24" s="34" t="s">
        <v>2</v>
      </c>
      <c r="O24" s="37"/>
      <c r="P24" s="43"/>
    </row>
    <row r="25" spans="1:16" ht="13.5">
      <c r="A25" s="39">
        <v>22</v>
      </c>
      <c r="B25" s="40"/>
      <c r="C25" s="41"/>
      <c r="D25" s="33" t="str">
        <f t="shared" si="0"/>
        <v/>
      </c>
      <c r="E25" s="34" t="s">
        <v>2</v>
      </c>
      <c r="F25" s="41"/>
      <c r="G25" s="33" t="str">
        <f t="shared" si="1"/>
        <v/>
      </c>
      <c r="H25" s="34" t="s">
        <v>2</v>
      </c>
      <c r="I25" s="41"/>
      <c r="J25" s="33" t="str">
        <f t="shared" si="2"/>
        <v/>
      </c>
      <c r="K25" s="34" t="s">
        <v>2</v>
      </c>
      <c r="L25" s="41"/>
      <c r="M25" s="33" t="str">
        <f t="shared" si="3"/>
        <v/>
      </c>
      <c r="N25" s="34" t="s">
        <v>2</v>
      </c>
      <c r="O25" s="37"/>
      <c r="P25" s="43"/>
    </row>
    <row r="26" spans="1:16" ht="13.5">
      <c r="A26" s="39">
        <v>23</v>
      </c>
      <c r="B26" s="40">
        <v>1</v>
      </c>
      <c r="C26" s="41">
        <v>6958</v>
      </c>
      <c r="D26" s="33">
        <f t="shared" si="0"/>
        <v>5927.2510435301137</v>
      </c>
      <c r="E26" s="34">
        <f t="shared" si="4"/>
        <v>151962.72</v>
      </c>
      <c r="F26" s="41">
        <v>6959</v>
      </c>
      <c r="G26" s="33">
        <f t="shared" si="1"/>
        <v>5928.1029048470909</v>
      </c>
      <c r="H26" s="34">
        <f t="shared" si="5"/>
        <v>151984.56</v>
      </c>
      <c r="I26" s="41">
        <v>6989.5</v>
      </c>
      <c r="J26" s="33">
        <f t="shared" si="2"/>
        <v>5954.0846750149076</v>
      </c>
      <c r="K26" s="34">
        <f t="shared" si="6"/>
        <v>152650.68</v>
      </c>
      <c r="L26" s="41">
        <v>6990</v>
      </c>
      <c r="M26" s="33">
        <f t="shared" si="3"/>
        <v>5954.5106056733966</v>
      </c>
      <c r="N26" s="34">
        <f t="shared" si="7"/>
        <v>152661.6</v>
      </c>
      <c r="O26" s="37">
        <v>1.1738999999999999</v>
      </c>
      <c r="P26" s="43">
        <v>21.84</v>
      </c>
    </row>
    <row r="27" spans="1:16" ht="13.5">
      <c r="A27" s="39">
        <v>24</v>
      </c>
      <c r="B27" s="40">
        <v>1</v>
      </c>
      <c r="C27" s="41">
        <v>7073</v>
      </c>
      <c r="D27" s="33">
        <f t="shared" si="0"/>
        <v>6015.4788229290698</v>
      </c>
      <c r="E27" s="34">
        <f t="shared" si="4"/>
        <v>153858.96900000001</v>
      </c>
      <c r="F27" s="41">
        <v>7073.5</v>
      </c>
      <c r="G27" s="33">
        <f t="shared" si="1"/>
        <v>6015.9040653172315</v>
      </c>
      <c r="H27" s="34">
        <f t="shared" si="5"/>
        <v>153869.8455</v>
      </c>
      <c r="I27" s="41">
        <v>7095</v>
      </c>
      <c r="J27" s="33">
        <f t="shared" si="2"/>
        <v>6034.1894880081645</v>
      </c>
      <c r="K27" s="34">
        <f t="shared" si="6"/>
        <v>154337.535</v>
      </c>
      <c r="L27" s="41">
        <v>7096</v>
      </c>
      <c r="M27" s="33">
        <f t="shared" si="3"/>
        <v>6035.039972784487</v>
      </c>
      <c r="N27" s="34">
        <f t="shared" si="7"/>
        <v>154359.288</v>
      </c>
      <c r="O27" s="37">
        <v>1.1758</v>
      </c>
      <c r="P27" s="43">
        <v>21.753</v>
      </c>
    </row>
    <row r="28" spans="1:16" ht="13.5">
      <c r="A28" s="39">
        <v>25</v>
      </c>
      <c r="B28" s="40">
        <v>1</v>
      </c>
      <c r="C28" s="41">
        <v>6970</v>
      </c>
      <c r="D28" s="33">
        <f t="shared" si="0"/>
        <v>5916.8081494057724</v>
      </c>
      <c r="E28" s="34">
        <f t="shared" si="4"/>
        <v>151353.54999999999</v>
      </c>
      <c r="F28" s="41">
        <v>6970.5</v>
      </c>
      <c r="G28" s="33">
        <f t="shared" si="1"/>
        <v>5917.2325976230904</v>
      </c>
      <c r="H28" s="34">
        <f t="shared" si="5"/>
        <v>151364.4075</v>
      </c>
      <c r="I28" s="41">
        <v>6990</v>
      </c>
      <c r="J28" s="33">
        <f t="shared" si="2"/>
        <v>5933.786078098472</v>
      </c>
      <c r="K28" s="34">
        <f t="shared" si="6"/>
        <v>151787.85</v>
      </c>
      <c r="L28" s="41">
        <v>6991</v>
      </c>
      <c r="M28" s="33">
        <f t="shared" si="3"/>
        <v>5934.6349745331072</v>
      </c>
      <c r="N28" s="34">
        <f t="shared" si="7"/>
        <v>151809.565</v>
      </c>
      <c r="O28" s="37">
        <v>1.1779999999999999</v>
      </c>
      <c r="P28" s="43">
        <v>21.715</v>
      </c>
    </row>
    <row r="29" spans="1:16" ht="13.5">
      <c r="A29" s="39">
        <v>26</v>
      </c>
      <c r="B29" s="40">
        <v>1</v>
      </c>
      <c r="C29" s="41">
        <v>6964</v>
      </c>
      <c r="D29" s="33">
        <f t="shared" si="0"/>
        <v>5917.7430319510531</v>
      </c>
      <c r="E29" s="34">
        <f t="shared" si="4"/>
        <v>151668.95600000001</v>
      </c>
      <c r="F29" s="41">
        <v>6965</v>
      </c>
      <c r="G29" s="33">
        <f t="shared" si="1"/>
        <v>5918.5927940176744</v>
      </c>
      <c r="H29" s="34">
        <f t="shared" si="5"/>
        <v>151690.73499999999</v>
      </c>
      <c r="I29" s="41">
        <v>6990</v>
      </c>
      <c r="J29" s="33">
        <f t="shared" si="2"/>
        <v>5939.8368456832086</v>
      </c>
      <c r="K29" s="34">
        <f t="shared" si="6"/>
        <v>152235.21</v>
      </c>
      <c r="L29" s="41">
        <v>6990.5</v>
      </c>
      <c r="M29" s="33">
        <f t="shared" si="3"/>
        <v>5940.2617267165188</v>
      </c>
      <c r="N29" s="34">
        <f t="shared" si="7"/>
        <v>152246.09950000001</v>
      </c>
      <c r="O29" s="37">
        <v>1.1768000000000001</v>
      </c>
      <c r="P29" s="43">
        <v>21.779</v>
      </c>
    </row>
    <row r="30" spans="1:16" ht="13.5">
      <c r="A30" s="39">
        <v>27</v>
      </c>
      <c r="B30" s="40">
        <v>1</v>
      </c>
      <c r="C30" s="65">
        <v>6831</v>
      </c>
      <c r="D30" s="66">
        <f t="shared" si="0"/>
        <v>5884.7346657477601</v>
      </c>
      <c r="E30" s="34">
        <f t="shared" si="4"/>
        <v>151081.22700000001</v>
      </c>
      <c r="F30" s="41">
        <v>6831.5</v>
      </c>
      <c r="G30" s="33">
        <f>IF(F30=0,"",F30/O30)</f>
        <v>5885.1654031702274</v>
      </c>
      <c r="H30" s="34">
        <f>F30*P30</f>
        <v>151092.2855</v>
      </c>
      <c r="I30" s="41">
        <v>6850.5</v>
      </c>
      <c r="J30" s="33">
        <f>IF(I30=0,"",I30/O30)</f>
        <v>5901.5334252239836</v>
      </c>
      <c r="K30" s="34">
        <f>I30*P30</f>
        <v>151512.5085</v>
      </c>
      <c r="L30" s="41">
        <v>6851</v>
      </c>
      <c r="M30" s="33">
        <f>IF(L30=0,"",L30/O30)</f>
        <v>5901.9641626464509</v>
      </c>
      <c r="N30" s="34">
        <f>L30*P30</f>
        <v>151523.56700000001</v>
      </c>
      <c r="O30" s="37">
        <v>1.1608000000000001</v>
      </c>
      <c r="P30" s="43">
        <v>22.117000000000001</v>
      </c>
    </row>
    <row r="31" spans="1:16" ht="13.5">
      <c r="A31" s="39">
        <v>28</v>
      </c>
      <c r="B31" s="40"/>
      <c r="C31" s="41"/>
      <c r="D31" s="33" t="str">
        <f>IF(C31=0,"",C31/O31)</f>
        <v/>
      </c>
      <c r="E31" s="34" t="s">
        <v>2</v>
      </c>
      <c r="F31" s="41"/>
      <c r="G31" s="33" t="str">
        <f>IF(F31=0,"",F31/O31)</f>
        <v/>
      </c>
      <c r="H31" s="34" t="s">
        <v>2</v>
      </c>
      <c r="I31" s="41"/>
      <c r="J31" s="33" t="str">
        <f>IF(I31=0,"",I31/O31)</f>
        <v/>
      </c>
      <c r="K31" s="34" t="s">
        <v>2</v>
      </c>
      <c r="L31" s="41"/>
      <c r="M31" s="33" t="str">
        <f>IF(L31=0,"",L31/O31)</f>
        <v/>
      </c>
      <c r="N31" s="34" t="s">
        <v>2</v>
      </c>
      <c r="O31" s="37"/>
      <c r="P31" s="43"/>
    </row>
    <row r="32" spans="1:16" ht="13.5">
      <c r="A32" s="39">
        <v>29</v>
      </c>
      <c r="B32" s="40"/>
      <c r="C32" s="41"/>
      <c r="D32" s="33" t="str">
        <f t="shared" si="0"/>
        <v/>
      </c>
      <c r="E32" s="34" t="s">
        <v>2</v>
      </c>
      <c r="F32" s="41"/>
      <c r="G32" s="33" t="str">
        <f>IF(F32=0,"",F32/O32)</f>
        <v/>
      </c>
      <c r="H32" s="34" t="s">
        <v>2</v>
      </c>
      <c r="I32" s="41"/>
      <c r="J32" s="33" t="str">
        <f>IF(I32=0,"",I32/O32)</f>
        <v/>
      </c>
      <c r="K32" s="34" t="s">
        <v>2</v>
      </c>
      <c r="L32" s="41"/>
      <c r="M32" s="33" t="str">
        <f>IF(L32=0,"",L32/O32)</f>
        <v/>
      </c>
      <c r="N32" s="34" t="s">
        <v>2</v>
      </c>
      <c r="O32" s="37"/>
      <c r="P32" s="43"/>
    </row>
    <row r="33" spans="1:16" ht="13.5">
      <c r="A33" s="39">
        <v>30</v>
      </c>
      <c r="B33" s="40">
        <v>1</v>
      </c>
      <c r="C33" s="41">
        <v>6822</v>
      </c>
      <c r="D33" s="33">
        <f t="shared" si="0"/>
        <v>5873.4395178648301</v>
      </c>
      <c r="E33" s="34">
        <f t="shared" si="4"/>
        <v>150670.69199999998</v>
      </c>
      <c r="F33" s="41">
        <v>6823</v>
      </c>
      <c r="G33" s="33">
        <f>IF(F33=0,"",F33/O33)</f>
        <v>5874.3004735256136</v>
      </c>
      <c r="H33" s="34">
        <f>F33*P33</f>
        <v>150692.77799999999</v>
      </c>
      <c r="I33" s="41">
        <v>6849</v>
      </c>
      <c r="J33" s="33">
        <f>IF(I33=0,"",I33/O33)</f>
        <v>5896.6853207059839</v>
      </c>
      <c r="K33" s="34">
        <f>I33*P33</f>
        <v>151267.014</v>
      </c>
      <c r="L33" s="41">
        <v>6850</v>
      </c>
      <c r="M33" s="33">
        <f>IF(L33=0,"",L33/O33)</f>
        <v>5897.5462763667674</v>
      </c>
      <c r="N33" s="34">
        <f>L33*P33</f>
        <v>151289.09999999998</v>
      </c>
      <c r="O33" s="37">
        <v>1.1615</v>
      </c>
      <c r="P33" s="43">
        <v>22.085999999999999</v>
      </c>
    </row>
    <row r="34" spans="1:16" ht="14.25" thickBot="1">
      <c r="A34" s="69">
        <v>31</v>
      </c>
      <c r="B34" s="70">
        <v>1</v>
      </c>
      <c r="C34" s="71">
        <v>6801.5</v>
      </c>
      <c r="D34" s="33">
        <f t="shared" si="0"/>
        <v>5845.2217256789272</v>
      </c>
      <c r="E34" s="34">
        <f t="shared" si="4"/>
        <v>150041.09</v>
      </c>
      <c r="F34" s="71">
        <v>6802</v>
      </c>
      <c r="G34" s="33">
        <f>IF(F34=0,"",F34/O34)</f>
        <v>5845.6514266070817</v>
      </c>
      <c r="H34" s="34">
        <f>F34*P34</f>
        <v>150052.12</v>
      </c>
      <c r="I34" s="71">
        <v>6830</v>
      </c>
      <c r="J34" s="33">
        <f>IF(I34=0,"",I34/O34)</f>
        <v>5869.7146785837058</v>
      </c>
      <c r="K34" s="34">
        <f>I34*P34</f>
        <v>150669.79999999999</v>
      </c>
      <c r="L34" s="71">
        <v>6831</v>
      </c>
      <c r="M34" s="33">
        <f>IF(L34=0,"",L34/O34)</f>
        <v>5870.5740804400139</v>
      </c>
      <c r="N34" s="34">
        <f>L34*P34</f>
        <v>150691.85999999999</v>
      </c>
      <c r="O34" s="72">
        <v>1.1636</v>
      </c>
      <c r="P34" s="73">
        <v>22.06</v>
      </c>
    </row>
    <row r="35" spans="1:16" ht="15" thickBot="1">
      <c r="A35" s="45"/>
      <c r="B35" s="46">
        <f>SUM(B4:B34)</f>
        <v>22</v>
      </c>
      <c r="C35" s="78">
        <f>SUM(C4:C34)/B35</f>
        <v>6796.295454545455</v>
      </c>
      <c r="D35" s="68">
        <f>SUM(D4:D34)/B35</f>
        <v>5781.5284620386892</v>
      </c>
      <c r="E35" s="68">
        <f>SUM(E4:E34)/B35</f>
        <v>148947.19422727273</v>
      </c>
      <c r="F35" s="78">
        <f>SUM(F4:F34)/B35</f>
        <v>6797.386363636364</v>
      </c>
      <c r="G35" s="68">
        <f>SUM(G4:G34)/B35</f>
        <v>5782.455500932836</v>
      </c>
      <c r="H35" s="68">
        <f>SUM(H4:H34)/B35</f>
        <v>148971.10302272727</v>
      </c>
      <c r="I35" s="78">
        <f>SUM(I4:I34)/B35</f>
        <v>6831.909090909091</v>
      </c>
      <c r="J35" s="68">
        <f>SUM(J4:J34)/B35</f>
        <v>5811.8127378132149</v>
      </c>
      <c r="K35" s="68">
        <f>SUM(K4:K34)/B35</f>
        <v>149728.50047727276</v>
      </c>
      <c r="L35" s="67">
        <f>SUM(L4:L34)/B35</f>
        <v>6831.818181818182</v>
      </c>
      <c r="M35" s="47">
        <f>SUM(M4:M34)/B35</f>
        <v>5811.7294309082736</v>
      </c>
      <c r="N35" s="47">
        <f>SUM(N4:N34)/B35</f>
        <v>149726.3056590909</v>
      </c>
      <c r="O35" s="80">
        <f>SUM(O4:O34)/B35</f>
        <v>1.1755318181818182</v>
      </c>
      <c r="P35" s="81">
        <f>SUM(P4:P34)/B35</f>
        <v>21.918772727272724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October 2017</vt:lpstr>
      <vt:lpstr>Cu</vt:lpstr>
    </vt:vector>
  </TitlesOfParts>
  <Company>MTC Trading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blanka</cp:lastModifiedBy>
  <cp:lastPrinted>2017-11-01T08:29:09Z</cp:lastPrinted>
  <dcterms:created xsi:type="dcterms:W3CDTF">2004-09-28T09:31:55Z</dcterms:created>
  <dcterms:modified xsi:type="dcterms:W3CDTF">2017-11-01T14:36:57Z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