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360" yWindow="120" windowWidth="11295" windowHeight="6735"/>
  </bookViews>
  <sheets>
    <sheet name="September 2017" sheetId="1" r:id="rId1"/>
    <sheet name="Cu" sheetId="2" r:id="rId2"/>
  </sheets>
  <calcPr calcId="125725" iterateDelta="1E-4"/>
</workbook>
</file>

<file path=xl/calcChain.xml><?xml version="1.0" encoding="utf-8"?>
<calcChain xmlns="http://schemas.openxmlformats.org/spreadsheetml/2006/main">
  <c r="D18" i="1"/>
  <c r="M34" i="2"/>
  <c r="J34"/>
  <c r="G34"/>
  <c r="D34"/>
  <c r="M33"/>
  <c r="M32"/>
  <c r="M26"/>
  <c r="M25"/>
  <c r="M19"/>
  <c r="M18"/>
  <c r="M12"/>
  <c r="M11"/>
  <c r="M5"/>
  <c r="M4"/>
  <c r="N32"/>
  <c r="N25"/>
  <c r="N18"/>
  <c r="N11"/>
  <c r="N4"/>
  <c r="J33"/>
  <c r="J32"/>
  <c r="J26"/>
  <c r="J25"/>
  <c r="J19"/>
  <c r="J18"/>
  <c r="J12"/>
  <c r="J11"/>
  <c r="J5"/>
  <c r="J4"/>
  <c r="K32"/>
  <c r="K25"/>
  <c r="K18"/>
  <c r="K11"/>
  <c r="K4"/>
  <c r="G33"/>
  <c r="G32"/>
  <c r="G26"/>
  <c r="G25"/>
  <c r="G19"/>
  <c r="G18"/>
  <c r="G12"/>
  <c r="G11"/>
  <c r="G5"/>
  <c r="G4"/>
  <c r="D12"/>
  <c r="D11"/>
  <c r="H32"/>
  <c r="H25"/>
  <c r="H18"/>
  <c r="H11"/>
  <c r="H4"/>
  <c r="E32"/>
  <c r="E25"/>
  <c r="E18"/>
  <c r="E11"/>
  <c r="E4"/>
  <c r="B35"/>
  <c r="F35" s="1"/>
  <c r="D33"/>
  <c r="D32"/>
  <c r="N31"/>
  <c r="M31"/>
  <c r="K31"/>
  <c r="J31"/>
  <c r="H31"/>
  <c r="G31"/>
  <c r="E31"/>
  <c r="D31"/>
  <c r="N30"/>
  <c r="M30"/>
  <c r="K30"/>
  <c r="J30"/>
  <c r="H30"/>
  <c r="G30"/>
  <c r="E30"/>
  <c r="D30"/>
  <c r="N29"/>
  <c r="M29"/>
  <c r="K29"/>
  <c r="J29"/>
  <c r="H29"/>
  <c r="G29"/>
  <c r="E29"/>
  <c r="D29"/>
  <c r="N28"/>
  <c r="M28"/>
  <c r="K28"/>
  <c r="J28"/>
  <c r="H28"/>
  <c r="G28"/>
  <c r="E28"/>
  <c r="D28"/>
  <c r="M27"/>
  <c r="J27"/>
  <c r="G27"/>
  <c r="D27"/>
  <c r="D26"/>
  <c r="D25"/>
  <c r="N24"/>
  <c r="M24"/>
  <c r="K24"/>
  <c r="J24"/>
  <c r="H24"/>
  <c r="G24"/>
  <c r="E24"/>
  <c r="D24"/>
  <c r="N23"/>
  <c r="M23"/>
  <c r="K23"/>
  <c r="J23"/>
  <c r="H23"/>
  <c r="G23"/>
  <c r="E23"/>
  <c r="D23"/>
  <c r="N22"/>
  <c r="M22"/>
  <c r="K22"/>
  <c r="J22"/>
  <c r="H22"/>
  <c r="G22"/>
  <c r="E22"/>
  <c r="D22"/>
  <c r="N21"/>
  <c r="M21"/>
  <c r="K21"/>
  <c r="J21"/>
  <c r="H21"/>
  <c r="G21"/>
  <c r="E21"/>
  <c r="D21"/>
  <c r="M20"/>
  <c r="J20"/>
  <c r="G20"/>
  <c r="D20"/>
  <c r="D19"/>
  <c r="D18"/>
  <c r="N17"/>
  <c r="M17"/>
  <c r="K17"/>
  <c r="J17"/>
  <c r="H17"/>
  <c r="G17"/>
  <c r="E17"/>
  <c r="D17"/>
  <c r="N16"/>
  <c r="M16"/>
  <c r="K16"/>
  <c r="J16"/>
  <c r="H16"/>
  <c r="G16"/>
  <c r="E16"/>
  <c r="D16"/>
  <c r="N15"/>
  <c r="M15"/>
  <c r="K15"/>
  <c r="J15"/>
  <c r="H15"/>
  <c r="G15"/>
  <c r="E15"/>
  <c r="D15"/>
  <c r="N14"/>
  <c r="M14"/>
  <c r="K14"/>
  <c r="J14"/>
  <c r="H14"/>
  <c r="G14"/>
  <c r="E14"/>
  <c r="D14"/>
  <c r="M13"/>
  <c r="J13"/>
  <c r="G13"/>
  <c r="D13"/>
  <c r="N10"/>
  <c r="M10"/>
  <c r="K10"/>
  <c r="J10"/>
  <c r="H10"/>
  <c r="G10"/>
  <c r="E10"/>
  <c r="D10"/>
  <c r="N9"/>
  <c r="M9"/>
  <c r="K9"/>
  <c r="J9"/>
  <c r="H9"/>
  <c r="G9"/>
  <c r="E9"/>
  <c r="D9"/>
  <c r="N8"/>
  <c r="M8"/>
  <c r="K8"/>
  <c r="J8"/>
  <c r="H8"/>
  <c r="G8"/>
  <c r="E8"/>
  <c r="D8"/>
  <c r="D35" s="1"/>
  <c r="N7"/>
  <c r="M7"/>
  <c r="K7"/>
  <c r="J7"/>
  <c r="J35" s="1"/>
  <c r="H7"/>
  <c r="G7"/>
  <c r="E7"/>
  <c r="D7"/>
  <c r="M6"/>
  <c r="J6"/>
  <c r="G6"/>
  <c r="D6"/>
  <c r="D5"/>
  <c r="D4"/>
  <c r="D5" i="1"/>
  <c r="D4"/>
  <c r="E4"/>
  <c r="G4"/>
  <c r="H4"/>
  <c r="J4"/>
  <c r="K4"/>
  <c r="M4"/>
  <c r="N4"/>
  <c r="P4"/>
  <c r="Q4"/>
  <c r="S4"/>
  <c r="T4"/>
  <c r="V4"/>
  <c r="W4"/>
  <c r="G5"/>
  <c r="J5"/>
  <c r="M5"/>
  <c r="P5"/>
  <c r="S5"/>
  <c r="V5"/>
  <c r="D6"/>
  <c r="G6"/>
  <c r="J6"/>
  <c r="M6"/>
  <c r="P6"/>
  <c r="S6"/>
  <c r="V6"/>
  <c r="D7"/>
  <c r="E7"/>
  <c r="G7"/>
  <c r="H7"/>
  <c r="J7"/>
  <c r="K7"/>
  <c r="M7"/>
  <c r="N7"/>
  <c r="P7"/>
  <c r="Q7"/>
  <c r="S7"/>
  <c r="T7"/>
  <c r="V7"/>
  <c r="W7"/>
  <c r="D8"/>
  <c r="E8"/>
  <c r="G8"/>
  <c r="H8"/>
  <c r="J8"/>
  <c r="K8"/>
  <c r="M8"/>
  <c r="N8"/>
  <c r="P8"/>
  <c r="Q8"/>
  <c r="S8"/>
  <c r="T8"/>
  <c r="V8"/>
  <c r="W8"/>
  <c r="D9"/>
  <c r="E9"/>
  <c r="G9"/>
  <c r="H9"/>
  <c r="J9"/>
  <c r="K9"/>
  <c r="M9"/>
  <c r="N9"/>
  <c r="P9"/>
  <c r="Q9"/>
  <c r="S9"/>
  <c r="T9"/>
  <c r="V9"/>
  <c r="W9"/>
  <c r="D10"/>
  <c r="E10"/>
  <c r="G10"/>
  <c r="H10"/>
  <c r="J10"/>
  <c r="K10"/>
  <c r="M10"/>
  <c r="N10"/>
  <c r="P10"/>
  <c r="Q10"/>
  <c r="S10"/>
  <c r="T10"/>
  <c r="V10"/>
  <c r="W10"/>
  <c r="D11"/>
  <c r="E11"/>
  <c r="G11"/>
  <c r="H11"/>
  <c r="J11"/>
  <c r="K11"/>
  <c r="M11"/>
  <c r="N11"/>
  <c r="P11"/>
  <c r="Q11"/>
  <c r="S11"/>
  <c r="T11"/>
  <c r="V11"/>
  <c r="W11"/>
  <c r="D12"/>
  <c r="G12"/>
  <c r="J12"/>
  <c r="M12"/>
  <c r="P12"/>
  <c r="S12"/>
  <c r="V12"/>
  <c r="D13"/>
  <c r="G13"/>
  <c r="J13"/>
  <c r="M13"/>
  <c r="P13"/>
  <c r="S13"/>
  <c r="V13"/>
  <c r="D14"/>
  <c r="E14"/>
  <c r="G14"/>
  <c r="H14"/>
  <c r="J14"/>
  <c r="K14"/>
  <c r="M14"/>
  <c r="N14"/>
  <c r="P14"/>
  <c r="Q14"/>
  <c r="S14"/>
  <c r="T14"/>
  <c r="V14"/>
  <c r="W14"/>
  <c r="D15"/>
  <c r="E15"/>
  <c r="G15"/>
  <c r="H15"/>
  <c r="J15"/>
  <c r="K15"/>
  <c r="M15"/>
  <c r="N15"/>
  <c r="P15"/>
  <c r="Q15"/>
  <c r="S15"/>
  <c r="T15"/>
  <c r="V15"/>
  <c r="W15"/>
  <c r="D16"/>
  <c r="E16"/>
  <c r="G16"/>
  <c r="H16"/>
  <c r="J16"/>
  <c r="K16"/>
  <c r="M16"/>
  <c r="N16"/>
  <c r="P16"/>
  <c r="Q16"/>
  <c r="S16"/>
  <c r="T16"/>
  <c r="V16"/>
  <c r="W16"/>
  <c r="D17"/>
  <c r="E17"/>
  <c r="G17"/>
  <c r="H17"/>
  <c r="J17"/>
  <c r="K17"/>
  <c r="M17"/>
  <c r="N17"/>
  <c r="P17"/>
  <c r="Q17"/>
  <c r="S17"/>
  <c r="T17"/>
  <c r="V17"/>
  <c r="W17"/>
  <c r="E18"/>
  <c r="G18"/>
  <c r="H18"/>
  <c r="J18"/>
  <c r="K18"/>
  <c r="M18"/>
  <c r="N18"/>
  <c r="P18"/>
  <c r="Q18"/>
  <c r="S18"/>
  <c r="T18"/>
  <c r="V18"/>
  <c r="W18"/>
  <c r="D19"/>
  <c r="G19"/>
  <c r="J19"/>
  <c r="M19"/>
  <c r="P19"/>
  <c r="S19"/>
  <c r="V19"/>
  <c r="D20"/>
  <c r="G20"/>
  <c r="J20"/>
  <c r="M20"/>
  <c r="P20"/>
  <c r="S20"/>
  <c r="V20"/>
  <c r="D21"/>
  <c r="E21"/>
  <c r="G21"/>
  <c r="H21"/>
  <c r="J21"/>
  <c r="K21"/>
  <c r="M21"/>
  <c r="N21"/>
  <c r="P21"/>
  <c r="Q21"/>
  <c r="S21"/>
  <c r="T21"/>
  <c r="V21"/>
  <c r="W21"/>
  <c r="D22"/>
  <c r="E22"/>
  <c r="G22"/>
  <c r="H22"/>
  <c r="J22"/>
  <c r="K22"/>
  <c r="M22"/>
  <c r="N22"/>
  <c r="P22"/>
  <c r="Q22"/>
  <c r="S22"/>
  <c r="T22"/>
  <c r="V22"/>
  <c r="W22"/>
  <c r="D23"/>
  <c r="E23"/>
  <c r="G23"/>
  <c r="H23"/>
  <c r="J23"/>
  <c r="K23"/>
  <c r="M23"/>
  <c r="N23"/>
  <c r="P23"/>
  <c r="Q23"/>
  <c r="S23"/>
  <c r="T23"/>
  <c r="V23"/>
  <c r="W23"/>
  <c r="D24"/>
  <c r="E24"/>
  <c r="G24"/>
  <c r="H24"/>
  <c r="J24"/>
  <c r="K24"/>
  <c r="M24"/>
  <c r="N24"/>
  <c r="P24"/>
  <c r="Q24"/>
  <c r="S24"/>
  <c r="T24"/>
  <c r="V24"/>
  <c r="W24"/>
  <c r="D25"/>
  <c r="E25"/>
  <c r="G25"/>
  <c r="H25"/>
  <c r="J25"/>
  <c r="K25"/>
  <c r="M25"/>
  <c r="N25"/>
  <c r="P25"/>
  <c r="Q25"/>
  <c r="S25"/>
  <c r="T25"/>
  <c r="V25"/>
  <c r="W25"/>
  <c r="D26"/>
  <c r="G26"/>
  <c r="J26"/>
  <c r="M26"/>
  <c r="P26"/>
  <c r="S26"/>
  <c r="D27"/>
  <c r="G27"/>
  <c r="J27"/>
  <c r="M27"/>
  <c r="P27"/>
  <c r="S27"/>
  <c r="D28"/>
  <c r="E28"/>
  <c r="G28"/>
  <c r="H28"/>
  <c r="J28"/>
  <c r="K28"/>
  <c r="M28"/>
  <c r="N28"/>
  <c r="P28"/>
  <c r="Q28"/>
  <c r="S28"/>
  <c r="T28"/>
  <c r="V28"/>
  <c r="W28"/>
  <c r="D29"/>
  <c r="E29"/>
  <c r="G29"/>
  <c r="H29"/>
  <c r="J29"/>
  <c r="K29"/>
  <c r="M29"/>
  <c r="N29"/>
  <c r="P29"/>
  <c r="Q29"/>
  <c r="S29"/>
  <c r="T29"/>
  <c r="V29"/>
  <c r="W29"/>
  <c r="D30"/>
  <c r="E30"/>
  <c r="G30"/>
  <c r="H30"/>
  <c r="J30"/>
  <c r="K30"/>
  <c r="M30"/>
  <c r="N30"/>
  <c r="P30"/>
  <c r="Q30"/>
  <c r="S30"/>
  <c r="T30"/>
  <c r="V30"/>
  <c r="W30"/>
  <c r="D31"/>
  <c r="E31"/>
  <c r="G31"/>
  <c r="H31"/>
  <c r="J31"/>
  <c r="K31"/>
  <c r="M31"/>
  <c r="N31"/>
  <c r="P31"/>
  <c r="Q31"/>
  <c r="S31"/>
  <c r="T31"/>
  <c r="V31"/>
  <c r="W31"/>
  <c r="D32"/>
  <c r="E32"/>
  <c r="G32"/>
  <c r="H32"/>
  <c r="J32"/>
  <c r="K32"/>
  <c r="M32"/>
  <c r="N32"/>
  <c r="P32"/>
  <c r="Q32"/>
  <c r="S32"/>
  <c r="T32"/>
  <c r="V32"/>
  <c r="W32"/>
  <c r="D33"/>
  <c r="G33"/>
  <c r="J33"/>
  <c r="M33"/>
  <c r="P33"/>
  <c r="S33"/>
  <c r="V33"/>
  <c r="D34"/>
  <c r="G34"/>
  <c r="J34"/>
  <c r="M34"/>
  <c r="P34"/>
  <c r="S34"/>
  <c r="V34"/>
  <c r="B35"/>
  <c r="S35" s="1"/>
  <c r="I35" i="2" l="1"/>
  <c r="L35"/>
  <c r="C35"/>
  <c r="K35"/>
  <c r="Y35" i="1"/>
  <c r="N35" i="2"/>
  <c r="H35"/>
  <c r="M35"/>
  <c r="O35"/>
  <c r="E35"/>
  <c r="M35" i="1"/>
  <c r="C35"/>
  <c r="D35"/>
  <c r="R35"/>
  <c r="F35"/>
  <c r="Z35"/>
  <c r="G35"/>
  <c r="P35"/>
  <c r="I35"/>
  <c r="V35"/>
  <c r="L35"/>
  <c r="T35"/>
  <c r="E35"/>
  <c r="H35"/>
  <c r="Q35"/>
  <c r="K35"/>
  <c r="U35"/>
  <c r="O35"/>
  <c r="W35"/>
  <c r="X35"/>
  <c r="J35"/>
  <c r="N35"/>
  <c r="G35" i="2"/>
</calcChain>
</file>

<file path=xl/sharedStrings.xml><?xml version="1.0" encoding="utf-8"?>
<sst xmlns="http://schemas.openxmlformats.org/spreadsheetml/2006/main" count="183" uniqueCount="28">
  <si>
    <t xml:space="preserve">      HN</t>
  </si>
  <si>
    <t>LME</t>
  </si>
  <si>
    <t xml:space="preserve"> </t>
  </si>
  <si>
    <t>Date</t>
  </si>
  <si>
    <t>EUR/USD</t>
  </si>
  <si>
    <t>EUR/mt</t>
  </si>
  <si>
    <t>HN</t>
  </si>
  <si>
    <t>CZK/EUR</t>
  </si>
  <si>
    <t>CZK/USD</t>
  </si>
  <si>
    <t>USD/mt</t>
  </si>
  <si>
    <t>CZK/mt</t>
  </si>
  <si>
    <t xml:space="preserve">    Al Settl.</t>
  </si>
  <si>
    <t xml:space="preserve">         AA settl.</t>
  </si>
  <si>
    <t xml:space="preserve">         Zn Settl.</t>
  </si>
  <si>
    <t xml:space="preserve">         Ni Settl.</t>
  </si>
  <si>
    <t xml:space="preserve">         Pb settl.</t>
  </si>
  <si>
    <t xml:space="preserve">        Sn Settl. </t>
  </si>
  <si>
    <t xml:space="preserve">               Cu Settl.</t>
  </si>
  <si>
    <t>bez záruky     without guarantee     bez gwarancje</t>
  </si>
  <si>
    <t>LME FX</t>
  </si>
  <si>
    <t>Cu cash Buyer</t>
  </si>
  <si>
    <r>
      <t xml:space="preserve">Cu cash seller </t>
    </r>
    <r>
      <rPr>
        <sz val="10"/>
        <rFont val="Calibri"/>
        <family val="2"/>
        <charset val="238"/>
      </rPr>
      <t xml:space="preserve">&amp; </t>
    </r>
    <r>
      <rPr>
        <sz val="10"/>
        <rFont val="Century Gothic"/>
        <family val="2"/>
      </rPr>
      <t>Settl.</t>
    </r>
  </si>
  <si>
    <t>Cu 3 month Buyer</t>
  </si>
  <si>
    <t>Cu 3 months Seller</t>
  </si>
  <si>
    <t>ECB</t>
  </si>
  <si>
    <t>days</t>
  </si>
  <si>
    <t>September</t>
  </si>
  <si>
    <t>BFXI</t>
  </si>
</sst>
</file>

<file path=xl/styles.xml><?xml version="1.0" encoding="utf-8"?>
<styleSheet xmlns="http://schemas.openxmlformats.org/spreadsheetml/2006/main">
  <numFmts count="7">
    <numFmt numFmtId="164" formatCode="0.0"/>
    <numFmt numFmtId="165" formatCode="0.000"/>
    <numFmt numFmtId="166" formatCode="0.0000"/>
    <numFmt numFmtId="167" formatCode="#,##0.0"/>
    <numFmt numFmtId="168" formatCode="#,##0.0000"/>
    <numFmt numFmtId="169" formatCode="#,##0.000"/>
    <numFmt numFmtId="170" formatCode="0.00000"/>
  </numFmts>
  <fonts count="10">
    <font>
      <sz val="10"/>
      <name val="Arial CE"/>
      <charset val="238"/>
    </font>
    <font>
      <sz val="10"/>
      <name val="Arial"/>
      <family val="2"/>
      <charset val="238"/>
    </font>
    <font>
      <sz val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10"/>
      <name val="Calibri"/>
      <family val="2"/>
      <charset val="238"/>
    </font>
    <font>
      <sz val="8"/>
      <name val="Century Gothic"/>
      <family val="2"/>
      <charset val="238"/>
    </font>
    <font>
      <b/>
      <sz val="8"/>
      <name val="Century Gothic"/>
      <family val="2"/>
      <charset val="238"/>
    </font>
    <font>
      <b/>
      <sz val="9"/>
      <name val="Century Gothic"/>
      <family val="2"/>
      <charset val="238"/>
    </font>
    <font>
      <b/>
      <sz val="10"/>
      <name val="Century Gothic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3" fillId="0" borderId="1" xfId="1" applyFont="1" applyFill="1" applyBorder="1"/>
    <xf numFmtId="164" fontId="3" fillId="0" borderId="2" xfId="1" applyNumberFormat="1" applyFont="1" applyFill="1" applyBorder="1"/>
    <xf numFmtId="164" fontId="3" fillId="0" borderId="3" xfId="1" applyNumberFormat="1" applyFont="1" applyFill="1" applyBorder="1"/>
    <xf numFmtId="164" fontId="3" fillId="0" borderId="4" xfId="1" applyNumberFormat="1" applyFont="1" applyFill="1" applyBorder="1"/>
    <xf numFmtId="0" fontId="3" fillId="0" borderId="3" xfId="1" applyFont="1" applyFill="1" applyBorder="1"/>
    <xf numFmtId="0" fontId="3" fillId="0" borderId="2" xfId="1" applyFont="1" applyFill="1" applyBorder="1"/>
    <xf numFmtId="0" fontId="4" fillId="0" borderId="5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164" fontId="3" fillId="0" borderId="7" xfId="1" applyNumberFormat="1" applyFont="1" applyFill="1" applyBorder="1"/>
    <xf numFmtId="164" fontId="3" fillId="0" borderId="0" xfId="1" applyNumberFormat="1" applyFont="1" applyFill="1" applyBorder="1"/>
    <xf numFmtId="164" fontId="3" fillId="0" borderId="8" xfId="1" applyNumberFormat="1" applyFont="1" applyFill="1" applyBorder="1"/>
    <xf numFmtId="0" fontId="3" fillId="0" borderId="0" xfId="1" applyFont="1" applyFill="1" applyBorder="1"/>
    <xf numFmtId="0" fontId="3" fillId="0" borderId="7" xfId="1" applyFont="1" applyFill="1" applyBorder="1"/>
    <xf numFmtId="0" fontId="4" fillId="0" borderId="9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165" fontId="4" fillId="0" borderId="9" xfId="1" applyNumberFormat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164" fontId="3" fillId="0" borderId="11" xfId="1" applyNumberFormat="1" applyFont="1" applyFill="1" applyBorder="1"/>
    <xf numFmtId="164" fontId="3" fillId="0" borderId="12" xfId="1" applyNumberFormat="1" applyFont="1" applyFill="1" applyBorder="1"/>
    <xf numFmtId="164" fontId="3" fillId="0" borderId="13" xfId="1" applyNumberFormat="1" applyFont="1" applyFill="1" applyBorder="1"/>
    <xf numFmtId="164" fontId="3" fillId="0" borderId="14" xfId="1" applyNumberFormat="1" applyFont="1" applyFill="1" applyBorder="1"/>
    <xf numFmtId="164" fontId="3" fillId="0" borderId="15" xfId="1" applyNumberFormat="1" applyFont="1" applyFill="1" applyBorder="1"/>
    <xf numFmtId="0" fontId="3" fillId="0" borderId="16" xfId="1" applyFont="1" applyFill="1" applyBorder="1"/>
    <xf numFmtId="0" fontId="3" fillId="0" borderId="11" xfId="1" applyFont="1" applyFill="1" applyBorder="1"/>
    <xf numFmtId="164" fontId="3" fillId="0" borderId="17" xfId="1" applyNumberFormat="1" applyFont="1" applyFill="1" applyBorder="1"/>
    <xf numFmtId="0" fontId="4" fillId="0" borderId="13" xfId="1" applyFont="1" applyFill="1" applyBorder="1" applyAlignment="1">
      <alignment horizontal="center"/>
    </xf>
    <xf numFmtId="165" fontId="4" fillId="0" borderId="18" xfId="1" applyNumberFormat="1" applyFont="1" applyFill="1" applyBorder="1"/>
    <xf numFmtId="0" fontId="3" fillId="0" borderId="13" xfId="1" applyFont="1" applyFill="1" applyBorder="1"/>
    <xf numFmtId="0" fontId="3" fillId="0" borderId="19" xfId="1" applyFont="1" applyFill="1" applyBorder="1" applyAlignment="1">
      <alignment horizontal="center"/>
    </xf>
    <xf numFmtId="0" fontId="3" fillId="0" borderId="20" xfId="1" applyFont="1" applyBorder="1"/>
    <xf numFmtId="167" fontId="3" fillId="0" borderId="20" xfId="1" applyNumberFormat="1" applyFont="1" applyBorder="1"/>
    <xf numFmtId="4" fontId="3" fillId="0" borderId="21" xfId="1" applyNumberFormat="1" applyFont="1" applyFill="1" applyBorder="1"/>
    <xf numFmtId="4" fontId="3" fillId="0" borderId="20" xfId="1" applyNumberFormat="1" applyFont="1" applyFill="1" applyBorder="1"/>
    <xf numFmtId="3" fontId="3" fillId="0" borderId="20" xfId="1" applyNumberFormat="1" applyFont="1" applyBorder="1"/>
    <xf numFmtId="166" fontId="3" fillId="0" borderId="20" xfId="1" applyNumberFormat="1" applyFont="1" applyBorder="1"/>
    <xf numFmtId="166" fontId="3" fillId="0" borderId="22" xfId="1" applyNumberFormat="1" applyFont="1" applyBorder="1"/>
    <xf numFmtId="165" fontId="3" fillId="0" borderId="20" xfId="1" applyNumberFormat="1" applyFont="1" applyBorder="1"/>
    <xf numFmtId="0" fontId="3" fillId="0" borderId="23" xfId="1" applyFont="1" applyFill="1" applyBorder="1" applyAlignment="1">
      <alignment horizontal="center"/>
    </xf>
    <xf numFmtId="0" fontId="3" fillId="0" borderId="22" xfId="1" applyFont="1" applyBorder="1"/>
    <xf numFmtId="167" fontId="3" fillId="0" borderId="22" xfId="1" applyNumberFormat="1" applyFont="1" applyBorder="1"/>
    <xf numFmtId="3" fontId="3" fillId="0" borderId="22" xfId="1" applyNumberFormat="1" applyFont="1" applyBorder="1"/>
    <xf numFmtId="165" fontId="3" fillId="0" borderId="22" xfId="1" applyNumberFormat="1" applyFont="1" applyBorder="1"/>
    <xf numFmtId="0" fontId="3" fillId="0" borderId="24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/>
    </xf>
    <xf numFmtId="0" fontId="3" fillId="0" borderId="26" xfId="1" applyFont="1" applyFill="1" applyBorder="1"/>
    <xf numFmtId="4" fontId="4" fillId="0" borderId="26" xfId="1" applyNumberFormat="1" applyFont="1" applyFill="1" applyBorder="1"/>
    <xf numFmtId="4" fontId="4" fillId="0" borderId="27" xfId="1" applyNumberFormat="1" applyFont="1" applyFill="1" applyBorder="1"/>
    <xf numFmtId="0" fontId="3" fillId="0" borderId="0" xfId="1" applyFont="1" applyAlignment="1">
      <alignment horizontal="center"/>
    </xf>
    <xf numFmtId="0" fontId="3" fillId="0" borderId="0" xfId="1" applyFont="1"/>
    <xf numFmtId="164" fontId="3" fillId="0" borderId="0" xfId="1" applyNumberFormat="1" applyFont="1"/>
    <xf numFmtId="4" fontId="3" fillId="0" borderId="0" xfId="1" applyNumberFormat="1" applyFont="1"/>
    <xf numFmtId="0" fontId="2" fillId="0" borderId="0" xfId="1" applyFont="1"/>
    <xf numFmtId="165" fontId="2" fillId="0" borderId="0" xfId="1" applyNumberFormat="1" applyFont="1"/>
    <xf numFmtId="49" fontId="2" fillId="0" borderId="2" xfId="1" applyNumberFormat="1" applyFont="1" applyFill="1" applyBorder="1" applyAlignment="1">
      <alignment horizontal="left"/>
    </xf>
    <xf numFmtId="0" fontId="4" fillId="0" borderId="28" xfId="1" applyFont="1" applyFill="1" applyBorder="1"/>
    <xf numFmtId="0" fontId="3" fillId="0" borderId="29" xfId="1" applyFont="1" applyFill="1" applyBorder="1"/>
    <xf numFmtId="0" fontId="3" fillId="0" borderId="12" xfId="1" applyFont="1" applyFill="1" applyBorder="1"/>
    <xf numFmtId="0" fontId="3" fillId="0" borderId="30" xfId="1" applyFont="1" applyFill="1" applyBorder="1" applyAlignment="1">
      <alignment horizontal="center"/>
    </xf>
    <xf numFmtId="0" fontId="3" fillId="0" borderId="31" xfId="1" applyFont="1" applyFill="1" applyBorder="1" applyAlignment="1">
      <alignment horizontal="center"/>
    </xf>
    <xf numFmtId="165" fontId="4" fillId="0" borderId="3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left"/>
    </xf>
    <xf numFmtId="0" fontId="4" fillId="0" borderId="32" xfId="1" applyFont="1" applyFill="1" applyBorder="1" applyAlignment="1">
      <alignment horizontal="center"/>
    </xf>
    <xf numFmtId="0" fontId="4" fillId="0" borderId="33" xfId="1" applyFont="1" applyFill="1" applyBorder="1"/>
    <xf numFmtId="0" fontId="4" fillId="0" borderId="34" xfId="1" applyFont="1" applyFill="1" applyBorder="1" applyAlignment="1">
      <alignment horizontal="center"/>
    </xf>
    <xf numFmtId="167" fontId="3" fillId="0" borderId="35" xfId="1" applyNumberFormat="1" applyFont="1" applyBorder="1"/>
    <xf numFmtId="4" fontId="3" fillId="0" borderId="22" xfId="1" applyNumberFormat="1" applyFont="1" applyFill="1" applyBorder="1"/>
    <xf numFmtId="4" fontId="6" fillId="0" borderId="27" xfId="1" applyNumberFormat="1" applyFont="1" applyFill="1" applyBorder="1"/>
    <xf numFmtId="0" fontId="3" fillId="0" borderId="36" xfId="1" applyFont="1" applyFill="1" applyBorder="1" applyAlignment="1">
      <alignment horizontal="center"/>
    </xf>
    <xf numFmtId="0" fontId="3" fillId="0" borderId="37" xfId="1" applyFont="1" applyBorder="1"/>
    <xf numFmtId="167" fontId="3" fillId="0" borderId="37" xfId="1" applyNumberFormat="1" applyFont="1" applyBorder="1"/>
    <xf numFmtId="166" fontId="3" fillId="0" borderId="37" xfId="1" applyNumberFormat="1" applyFont="1" applyBorder="1"/>
    <xf numFmtId="165" fontId="3" fillId="0" borderId="37" xfId="1" applyNumberFormat="1" applyFont="1" applyBorder="1"/>
    <xf numFmtId="0" fontId="3" fillId="0" borderId="1" xfId="1" applyFont="1" applyFill="1" applyBorder="1" applyAlignment="1">
      <alignment horizontal="center"/>
    </xf>
    <xf numFmtId="166" fontId="4" fillId="0" borderId="18" xfId="1" applyNumberFormat="1" applyFont="1" applyFill="1" applyBorder="1" applyAlignment="1">
      <alignment horizontal="center"/>
    </xf>
    <xf numFmtId="166" fontId="4" fillId="0" borderId="13" xfId="1" applyNumberFormat="1" applyFont="1" applyFill="1" applyBorder="1" applyAlignment="1">
      <alignment horizontal="center"/>
    </xf>
    <xf numFmtId="170" fontId="3" fillId="0" borderId="20" xfId="1" applyNumberFormat="1" applyFont="1" applyBorder="1"/>
    <xf numFmtId="170" fontId="3" fillId="0" borderId="22" xfId="1" applyNumberFormat="1" applyFont="1" applyBorder="1"/>
    <xf numFmtId="170" fontId="4" fillId="0" borderId="26" xfId="1" applyNumberFormat="1" applyFont="1" applyFill="1" applyBorder="1"/>
    <xf numFmtId="4" fontId="7" fillId="2" borderId="26" xfId="1" applyNumberFormat="1" applyFont="1" applyFill="1" applyBorder="1"/>
    <xf numFmtId="4" fontId="8" fillId="2" borderId="26" xfId="1" applyNumberFormat="1" applyFont="1" applyFill="1" applyBorder="1"/>
    <xf numFmtId="4" fontId="9" fillId="2" borderId="26" xfId="1" applyNumberFormat="1" applyFont="1" applyFill="1" applyBorder="1"/>
    <xf numFmtId="168" fontId="9" fillId="2" borderId="26" xfId="1" applyNumberFormat="1" applyFont="1" applyFill="1" applyBorder="1"/>
    <xf numFmtId="169" fontId="9" fillId="2" borderId="26" xfId="1" applyNumberFormat="1" applyFont="1" applyFill="1" applyBorder="1"/>
    <xf numFmtId="165" fontId="9" fillId="2" borderId="26" xfId="1" applyNumberFormat="1" applyFont="1" applyFill="1" applyBorder="1"/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workbookViewId="0">
      <pane xSplit="1" topLeftCell="B1" activePane="topRight" state="frozen"/>
      <selection pane="topRight" activeCell="G39" sqref="G39"/>
    </sheetView>
  </sheetViews>
  <sheetFormatPr defaultRowHeight="12.75"/>
  <cols>
    <col min="1" max="1" width="7.5703125" customWidth="1"/>
    <col min="2" max="2" width="6" customWidth="1"/>
    <col min="4" max="4" width="8.5703125" customWidth="1"/>
    <col min="5" max="5" width="10.5703125" customWidth="1"/>
    <col min="17" max="17" width="9.85546875" customWidth="1"/>
    <col min="21" max="21" width="8.140625" customWidth="1"/>
    <col min="23" max="23" width="10.5703125" customWidth="1"/>
  </cols>
  <sheetData>
    <row r="1" spans="1:28" ht="14.25">
      <c r="A1" s="55" t="s">
        <v>26</v>
      </c>
      <c r="B1" s="74">
        <v>2017</v>
      </c>
      <c r="C1" s="2" t="s">
        <v>17</v>
      </c>
      <c r="D1" s="3"/>
      <c r="E1" s="3"/>
      <c r="F1" s="2" t="s">
        <v>11</v>
      </c>
      <c r="G1" s="3"/>
      <c r="H1" s="4"/>
      <c r="I1" s="5" t="s">
        <v>12</v>
      </c>
      <c r="J1" s="3"/>
      <c r="K1" s="3"/>
      <c r="L1" s="6" t="s">
        <v>13</v>
      </c>
      <c r="M1" s="3"/>
      <c r="N1" s="3"/>
      <c r="O1" s="1" t="s">
        <v>14</v>
      </c>
      <c r="P1" s="3"/>
      <c r="Q1" s="3"/>
      <c r="R1" s="6" t="s">
        <v>15</v>
      </c>
      <c r="S1" s="3"/>
      <c r="T1" s="4"/>
      <c r="U1" s="5" t="s">
        <v>16</v>
      </c>
      <c r="V1" s="3"/>
      <c r="W1" s="3"/>
      <c r="X1" s="7" t="s">
        <v>24</v>
      </c>
      <c r="Y1" s="8" t="s">
        <v>27</v>
      </c>
      <c r="Z1" s="8" t="s">
        <v>19</v>
      </c>
      <c r="AA1" s="61" t="s">
        <v>6</v>
      </c>
      <c r="AB1" s="56" t="s">
        <v>0</v>
      </c>
    </row>
    <row r="2" spans="1:28" ht="14.25">
      <c r="A2" s="9" t="s">
        <v>3</v>
      </c>
      <c r="B2" s="59" t="s">
        <v>1</v>
      </c>
      <c r="C2" s="10" t="s">
        <v>9</v>
      </c>
      <c r="D2" s="11" t="s">
        <v>5</v>
      </c>
      <c r="E2" s="11" t="s">
        <v>10</v>
      </c>
      <c r="F2" s="10" t="s">
        <v>9</v>
      </c>
      <c r="G2" s="11" t="s">
        <v>5</v>
      </c>
      <c r="H2" s="12" t="s">
        <v>10</v>
      </c>
      <c r="I2" s="13" t="s">
        <v>9</v>
      </c>
      <c r="J2" s="11" t="s">
        <v>5</v>
      </c>
      <c r="K2" s="11" t="s">
        <v>10</v>
      </c>
      <c r="L2" s="14" t="s">
        <v>9</v>
      </c>
      <c r="M2" s="11" t="s">
        <v>5</v>
      </c>
      <c r="N2" s="11" t="s">
        <v>10</v>
      </c>
      <c r="O2" s="57" t="s">
        <v>9</v>
      </c>
      <c r="P2" s="11" t="s">
        <v>5</v>
      </c>
      <c r="Q2" s="11" t="s">
        <v>10</v>
      </c>
      <c r="R2" s="14" t="s">
        <v>9</v>
      </c>
      <c r="S2" s="11" t="s">
        <v>5</v>
      </c>
      <c r="T2" s="12" t="s">
        <v>10</v>
      </c>
      <c r="U2" s="13" t="s">
        <v>9</v>
      </c>
      <c r="V2" s="11" t="s">
        <v>5</v>
      </c>
      <c r="W2" s="11" t="s">
        <v>10</v>
      </c>
      <c r="X2" s="15" t="s">
        <v>4</v>
      </c>
      <c r="Y2" s="16" t="s">
        <v>4</v>
      </c>
      <c r="Z2" s="16" t="s">
        <v>4</v>
      </c>
      <c r="AA2" s="17" t="s">
        <v>7</v>
      </c>
      <c r="AB2" s="16" t="s">
        <v>8</v>
      </c>
    </row>
    <row r="3" spans="1:28" ht="15" thickBot="1">
      <c r="A3" s="18" t="s">
        <v>2</v>
      </c>
      <c r="B3" s="60" t="s">
        <v>25</v>
      </c>
      <c r="C3" s="19"/>
      <c r="D3" s="20"/>
      <c r="E3" s="21"/>
      <c r="F3" s="19"/>
      <c r="G3" s="22"/>
      <c r="H3" s="23"/>
      <c r="I3" s="24"/>
      <c r="J3" s="20"/>
      <c r="K3" s="22"/>
      <c r="L3" s="25"/>
      <c r="M3" s="20"/>
      <c r="N3" s="22"/>
      <c r="O3" s="58"/>
      <c r="P3" s="20"/>
      <c r="Q3" s="22"/>
      <c r="R3" s="25"/>
      <c r="S3" s="20"/>
      <c r="T3" s="26"/>
      <c r="U3" s="24"/>
      <c r="V3" s="20"/>
      <c r="W3" s="22"/>
      <c r="X3" s="75">
        <v>-3.0000000000000001E-3</v>
      </c>
      <c r="Y3" s="76">
        <v>-3.0000000000000001E-3</v>
      </c>
      <c r="Z3" s="27"/>
      <c r="AA3" s="28"/>
      <c r="AB3" s="29"/>
    </row>
    <row r="4" spans="1:28" ht="13.5">
      <c r="A4" s="30">
        <v>1</v>
      </c>
      <c r="B4" s="31">
        <v>1</v>
      </c>
      <c r="C4" s="32">
        <v>6776</v>
      </c>
      <c r="D4" s="33">
        <f t="shared" ref="D4:D18" si="0">IF(C4=0,"",C4/Z4)</f>
        <v>5686.4719704598856</v>
      </c>
      <c r="E4" s="34">
        <f t="shared" ref="E4:E32" si="1">C4*AB4</f>
        <v>148197.89599999998</v>
      </c>
      <c r="F4" s="32">
        <v>2113.5</v>
      </c>
      <c r="G4" s="34">
        <f t="shared" ref="G4:G34" si="2">IF(F4=0,"",F4/Z4)</f>
        <v>1773.6656596173214</v>
      </c>
      <c r="H4" s="34">
        <f t="shared" ref="H4:H32" si="3">F4*AB4</f>
        <v>46224.358499999995</v>
      </c>
      <c r="I4" s="32">
        <v>1805</v>
      </c>
      <c r="J4" s="34">
        <f t="shared" ref="J4:J34" si="4">IF(I4=0,"",I4/Z4)</f>
        <v>1514.7700570661295</v>
      </c>
      <c r="K4" s="34">
        <f t="shared" ref="K4:K32" si="5">I4*AB4</f>
        <v>39477.154999999999</v>
      </c>
      <c r="L4" s="32">
        <v>3147</v>
      </c>
      <c r="M4" s="34">
        <f t="shared" ref="M4:M34" si="6">IF(L4=0,"",L4/Z4)</f>
        <v>2640.9869083585095</v>
      </c>
      <c r="N4" s="34">
        <f t="shared" ref="N4:N32" si="7">L4*AB4</f>
        <v>68828.036999999997</v>
      </c>
      <c r="O4" s="35">
        <v>12005</v>
      </c>
      <c r="P4" s="34">
        <f t="shared" ref="P4:P34" si="8">IF(O4=0,"",O4/Z4)</f>
        <v>10074.689493118496</v>
      </c>
      <c r="Q4" s="34">
        <f t="shared" ref="Q4:Q32" si="9">O4*AB4</f>
        <v>262561.35499999998</v>
      </c>
      <c r="R4" s="32">
        <v>2369</v>
      </c>
      <c r="S4" s="34">
        <f t="shared" ref="S4:S34" si="10">IF(R4=0,"",R4/Z4)</f>
        <v>1988.0832494125546</v>
      </c>
      <c r="T4" s="34">
        <f t="shared" ref="T4:T32" si="11">R4*AB4</f>
        <v>51812.398999999998</v>
      </c>
      <c r="U4" s="35">
        <v>21000</v>
      </c>
      <c r="V4" s="34">
        <f t="shared" ref="V4:V34" si="12">IF(U4=0,"",U4/Z4)</f>
        <v>17623.363544813696</v>
      </c>
      <c r="W4" s="34">
        <f t="shared" ref="W4:W32" si="13">U4*AB4</f>
        <v>459291</v>
      </c>
      <c r="X4" s="36">
        <v>1.1890000000000001</v>
      </c>
      <c r="Y4" s="77">
        <v>1.1887000000000001</v>
      </c>
      <c r="Z4" s="36">
        <v>1.1916</v>
      </c>
      <c r="AA4" s="43">
        <v>26.074999999999999</v>
      </c>
      <c r="AB4" s="38">
        <v>21.870999999999999</v>
      </c>
    </row>
    <row r="5" spans="1:28" ht="13.5">
      <c r="A5" s="39">
        <v>2</v>
      </c>
      <c r="B5" s="40"/>
      <c r="C5" s="41"/>
      <c r="D5" s="33" t="str">
        <f t="shared" si="0"/>
        <v/>
      </c>
      <c r="E5" s="34" t="s">
        <v>2</v>
      </c>
      <c r="F5" s="41"/>
      <c r="G5" s="34" t="str">
        <f t="shared" si="2"/>
        <v/>
      </c>
      <c r="H5" s="34" t="s">
        <v>2</v>
      </c>
      <c r="I5" s="41"/>
      <c r="J5" s="34" t="str">
        <f t="shared" si="4"/>
        <v/>
      </c>
      <c r="K5" s="34" t="s">
        <v>2</v>
      </c>
      <c r="L5" s="41"/>
      <c r="M5" s="34" t="str">
        <f t="shared" si="6"/>
        <v/>
      </c>
      <c r="N5" s="34" t="s">
        <v>2</v>
      </c>
      <c r="O5" s="42"/>
      <c r="P5" s="34" t="str">
        <f t="shared" si="8"/>
        <v/>
      </c>
      <c r="Q5" s="34" t="s">
        <v>2</v>
      </c>
      <c r="R5" s="41"/>
      <c r="S5" s="34" t="str">
        <f t="shared" si="10"/>
        <v/>
      </c>
      <c r="T5" s="34" t="s">
        <v>2</v>
      </c>
      <c r="U5" s="42"/>
      <c r="V5" s="34" t="str">
        <f t="shared" si="12"/>
        <v/>
      </c>
      <c r="W5" s="34" t="s">
        <v>2</v>
      </c>
      <c r="X5" s="37"/>
      <c r="Y5" s="78"/>
      <c r="Z5" s="37"/>
      <c r="AA5" s="43"/>
      <c r="AB5" s="43"/>
    </row>
    <row r="6" spans="1:28" ht="13.5">
      <c r="A6" s="39">
        <v>3</v>
      </c>
      <c r="B6" s="40"/>
      <c r="C6" s="41"/>
      <c r="D6" s="33" t="str">
        <f t="shared" si="0"/>
        <v/>
      </c>
      <c r="E6" s="34" t="s">
        <v>2</v>
      </c>
      <c r="F6" s="41"/>
      <c r="G6" s="34" t="str">
        <f t="shared" si="2"/>
        <v/>
      </c>
      <c r="H6" s="34" t="s">
        <v>2</v>
      </c>
      <c r="I6" s="41"/>
      <c r="J6" s="34" t="str">
        <f t="shared" si="4"/>
        <v/>
      </c>
      <c r="K6" s="34" t="s">
        <v>2</v>
      </c>
      <c r="L6" s="41"/>
      <c r="M6" s="34" t="str">
        <f t="shared" si="6"/>
        <v/>
      </c>
      <c r="N6" s="34" t="s">
        <v>2</v>
      </c>
      <c r="O6" s="42"/>
      <c r="P6" s="34" t="str">
        <f t="shared" si="8"/>
        <v/>
      </c>
      <c r="Q6" s="34" t="s">
        <v>2</v>
      </c>
      <c r="R6" s="41"/>
      <c r="S6" s="34" t="str">
        <f t="shared" si="10"/>
        <v/>
      </c>
      <c r="T6" s="34" t="s">
        <v>2</v>
      </c>
      <c r="U6" s="42"/>
      <c r="V6" s="34" t="str">
        <f t="shared" si="12"/>
        <v/>
      </c>
      <c r="W6" s="34" t="s">
        <v>2</v>
      </c>
      <c r="X6" s="37"/>
      <c r="Y6" s="78"/>
      <c r="Z6" s="37"/>
      <c r="AA6" s="43"/>
      <c r="AB6" s="43"/>
    </row>
    <row r="7" spans="1:28" ht="13.5">
      <c r="A7" s="39">
        <v>4</v>
      </c>
      <c r="B7" s="40">
        <v>1</v>
      </c>
      <c r="C7" s="41">
        <v>6873</v>
      </c>
      <c r="D7" s="33">
        <f t="shared" si="0"/>
        <v>5770.7808564231736</v>
      </c>
      <c r="E7" s="34">
        <f t="shared" si="1"/>
        <v>150484.33499999999</v>
      </c>
      <c r="F7" s="41">
        <v>2095.5</v>
      </c>
      <c r="G7" s="34">
        <f t="shared" si="2"/>
        <v>1759.4458438287152</v>
      </c>
      <c r="H7" s="34">
        <f t="shared" si="3"/>
        <v>45880.972499999996</v>
      </c>
      <c r="I7" s="41">
        <v>1780</v>
      </c>
      <c r="J7" s="34">
        <f t="shared" si="4"/>
        <v>1494.5424013434088</v>
      </c>
      <c r="K7" s="34">
        <f t="shared" si="5"/>
        <v>38973.1</v>
      </c>
      <c r="L7" s="41">
        <v>3190</v>
      </c>
      <c r="M7" s="34">
        <f t="shared" si="6"/>
        <v>2678.4214945424014</v>
      </c>
      <c r="N7" s="34">
        <f t="shared" si="7"/>
        <v>69845.05</v>
      </c>
      <c r="O7" s="42">
        <v>12120</v>
      </c>
      <c r="P7" s="34">
        <f t="shared" si="8"/>
        <v>10176.32241813602</v>
      </c>
      <c r="Q7" s="34">
        <f t="shared" si="9"/>
        <v>265367.40000000002</v>
      </c>
      <c r="R7" s="41">
        <v>2364</v>
      </c>
      <c r="S7" s="34">
        <f t="shared" si="10"/>
        <v>1984.8866498740554</v>
      </c>
      <c r="T7" s="34">
        <f t="shared" si="11"/>
        <v>51759.78</v>
      </c>
      <c r="U7" s="42">
        <v>20950</v>
      </c>
      <c r="V7" s="34">
        <f t="shared" si="12"/>
        <v>17590.260285474389</v>
      </c>
      <c r="W7" s="34">
        <f t="shared" si="13"/>
        <v>458700.25</v>
      </c>
      <c r="X7" s="37">
        <v>1.1875</v>
      </c>
      <c r="Y7" s="78">
        <v>1.1880500000000001</v>
      </c>
      <c r="Z7" s="37">
        <v>1.1910000000000001</v>
      </c>
      <c r="AA7" s="43">
        <v>26.06</v>
      </c>
      <c r="AB7" s="43">
        <v>21.895</v>
      </c>
    </row>
    <row r="8" spans="1:28" ht="13.5">
      <c r="A8" s="39">
        <v>5</v>
      </c>
      <c r="B8" s="40">
        <v>1</v>
      </c>
      <c r="C8" s="41">
        <v>6904</v>
      </c>
      <c r="D8" s="33">
        <f t="shared" si="0"/>
        <v>5807.0485322567074</v>
      </c>
      <c r="E8" s="34">
        <f t="shared" si="1"/>
        <v>151390.91200000001</v>
      </c>
      <c r="F8" s="41">
        <v>2082</v>
      </c>
      <c r="G8" s="34">
        <f t="shared" si="2"/>
        <v>1751.1985869290941</v>
      </c>
      <c r="H8" s="34">
        <f t="shared" si="3"/>
        <v>45654.096000000005</v>
      </c>
      <c r="I8" s="41">
        <v>1785</v>
      </c>
      <c r="J8" s="34">
        <f t="shared" si="4"/>
        <v>1501.3878374968458</v>
      </c>
      <c r="K8" s="34">
        <f t="shared" si="5"/>
        <v>39141.480000000003</v>
      </c>
      <c r="L8" s="41">
        <v>3194</v>
      </c>
      <c r="M8" s="34">
        <f t="shared" si="6"/>
        <v>2686.5169484397343</v>
      </c>
      <c r="N8" s="34">
        <f t="shared" si="7"/>
        <v>70038.032000000007</v>
      </c>
      <c r="O8" s="42">
        <v>12150</v>
      </c>
      <c r="P8" s="34">
        <f t="shared" si="8"/>
        <v>10219.530658591975</v>
      </c>
      <c r="Q8" s="34">
        <f t="shared" si="9"/>
        <v>266425.2</v>
      </c>
      <c r="R8" s="41">
        <v>2350</v>
      </c>
      <c r="S8" s="34">
        <f t="shared" si="10"/>
        <v>1976.6170409622339</v>
      </c>
      <c r="T8" s="34">
        <f t="shared" si="11"/>
        <v>51530.8</v>
      </c>
      <c r="U8" s="42">
        <v>20950</v>
      </c>
      <c r="V8" s="34">
        <f t="shared" si="12"/>
        <v>17621.330641769702</v>
      </c>
      <c r="W8" s="34">
        <f t="shared" si="13"/>
        <v>459391.60000000003</v>
      </c>
      <c r="X8" s="37">
        <v>1.1859999999999999</v>
      </c>
      <c r="Y8" s="78">
        <v>1.1859</v>
      </c>
      <c r="Z8" s="37">
        <v>1.1889000000000001</v>
      </c>
      <c r="AA8" s="43">
        <v>26.074999999999999</v>
      </c>
      <c r="AB8" s="43">
        <v>21.928000000000001</v>
      </c>
    </row>
    <row r="9" spans="1:28" ht="13.5">
      <c r="A9" s="39">
        <v>6</v>
      </c>
      <c r="B9" s="40">
        <v>1</v>
      </c>
      <c r="C9" s="41">
        <v>6864</v>
      </c>
      <c r="D9" s="33">
        <f t="shared" si="0"/>
        <v>5752.5980556486757</v>
      </c>
      <c r="E9" s="34">
        <f t="shared" si="1"/>
        <v>150184.32000000001</v>
      </c>
      <c r="F9" s="41">
        <v>2069.5</v>
      </c>
      <c r="G9" s="34">
        <f t="shared" si="2"/>
        <v>1734.4116661079449</v>
      </c>
      <c r="H9" s="34">
        <f t="shared" si="3"/>
        <v>45280.659999999996</v>
      </c>
      <c r="I9" s="41">
        <v>1790</v>
      </c>
      <c r="J9" s="34">
        <f t="shared" si="4"/>
        <v>1500.1676164934629</v>
      </c>
      <c r="K9" s="34">
        <f t="shared" si="5"/>
        <v>39165.199999999997</v>
      </c>
      <c r="L9" s="41">
        <v>3086</v>
      </c>
      <c r="M9" s="34">
        <f t="shared" si="6"/>
        <v>2586.3224941334224</v>
      </c>
      <c r="N9" s="34">
        <f t="shared" si="7"/>
        <v>67521.679999999993</v>
      </c>
      <c r="O9" s="42">
        <v>11920</v>
      </c>
      <c r="P9" s="34">
        <f t="shared" si="8"/>
        <v>9989.9430103922223</v>
      </c>
      <c r="Q9" s="34">
        <f t="shared" si="9"/>
        <v>260809.59999999998</v>
      </c>
      <c r="R9" s="41">
        <v>2320.5</v>
      </c>
      <c r="S9" s="34">
        <f t="shared" si="10"/>
        <v>1944.7703654039558</v>
      </c>
      <c r="T9" s="34">
        <f t="shared" si="11"/>
        <v>50772.54</v>
      </c>
      <c r="U9" s="42">
        <v>20855</v>
      </c>
      <c r="V9" s="34">
        <f t="shared" si="12"/>
        <v>17478.209855849815</v>
      </c>
      <c r="W9" s="34">
        <f t="shared" si="13"/>
        <v>456307.39999999997</v>
      </c>
      <c r="X9" s="37">
        <v>1.1900999999999999</v>
      </c>
      <c r="Y9" s="78">
        <v>1.1898500000000001</v>
      </c>
      <c r="Z9" s="37">
        <v>1.1932</v>
      </c>
      <c r="AA9" s="43">
        <v>26.11</v>
      </c>
      <c r="AB9" s="43">
        <v>21.88</v>
      </c>
    </row>
    <row r="10" spans="1:28" ht="13.5">
      <c r="A10" s="39">
        <v>7</v>
      </c>
      <c r="B10" s="40">
        <v>1</v>
      </c>
      <c r="C10" s="41">
        <v>6842.5</v>
      </c>
      <c r="D10" s="33">
        <f t="shared" si="0"/>
        <v>5713.9874739039669</v>
      </c>
      <c r="E10" s="34">
        <f t="shared" si="1"/>
        <v>149173.3425</v>
      </c>
      <c r="F10" s="41">
        <v>2075</v>
      </c>
      <c r="G10" s="34">
        <f t="shared" si="2"/>
        <v>1732.7766179540711</v>
      </c>
      <c r="H10" s="34">
        <f t="shared" si="3"/>
        <v>45237.074999999997</v>
      </c>
      <c r="I10" s="41">
        <v>1740.5</v>
      </c>
      <c r="J10" s="34">
        <f t="shared" si="4"/>
        <v>1453.4446764091858</v>
      </c>
      <c r="K10" s="34">
        <f t="shared" si="5"/>
        <v>37944.640499999994</v>
      </c>
      <c r="L10" s="41">
        <v>3095.5</v>
      </c>
      <c r="M10" s="34">
        <f t="shared" si="6"/>
        <v>2584.9686847599164</v>
      </c>
      <c r="N10" s="34">
        <f t="shared" si="7"/>
        <v>67484.99549999999</v>
      </c>
      <c r="O10" s="42">
        <v>12035</v>
      </c>
      <c r="P10" s="34">
        <f t="shared" si="8"/>
        <v>10050.104384133612</v>
      </c>
      <c r="Q10" s="34">
        <f t="shared" si="9"/>
        <v>262375.03499999997</v>
      </c>
      <c r="R10" s="41">
        <v>2307.5</v>
      </c>
      <c r="S10" s="34">
        <f t="shared" si="10"/>
        <v>1926.9311064718163</v>
      </c>
      <c r="T10" s="34">
        <f t="shared" si="11"/>
        <v>50305.807499999995</v>
      </c>
      <c r="U10" s="42">
        <v>20845</v>
      </c>
      <c r="V10" s="34">
        <f t="shared" si="12"/>
        <v>17407.098121085593</v>
      </c>
      <c r="W10" s="34">
        <f t="shared" si="13"/>
        <v>454441.84499999997</v>
      </c>
      <c r="X10" s="37">
        <v>1.1940999999999999</v>
      </c>
      <c r="Y10" s="78">
        <v>1.19425</v>
      </c>
      <c r="Z10" s="37">
        <v>1.1975</v>
      </c>
      <c r="AA10" s="43">
        <v>26.11</v>
      </c>
      <c r="AB10" s="43">
        <v>21.800999999999998</v>
      </c>
    </row>
    <row r="11" spans="1:28" ht="13.5">
      <c r="A11" s="39">
        <v>8</v>
      </c>
      <c r="B11" s="40">
        <v>1</v>
      </c>
      <c r="C11" s="41">
        <v>6780</v>
      </c>
      <c r="D11" s="33">
        <f t="shared" si="0"/>
        <v>5618.6293196320539</v>
      </c>
      <c r="E11" s="34">
        <f t="shared" si="1"/>
        <v>146725.97999999998</v>
      </c>
      <c r="F11" s="41">
        <v>2072</v>
      </c>
      <c r="G11" s="34">
        <f t="shared" si="2"/>
        <v>1717.0796386840141</v>
      </c>
      <c r="H11" s="34">
        <f t="shared" si="3"/>
        <v>44840.151999999995</v>
      </c>
      <c r="I11" s="41">
        <v>1735</v>
      </c>
      <c r="J11" s="34">
        <f t="shared" si="4"/>
        <v>1437.8055854810639</v>
      </c>
      <c r="K11" s="34">
        <f t="shared" si="5"/>
        <v>37547.134999999995</v>
      </c>
      <c r="L11" s="41">
        <v>3081</v>
      </c>
      <c r="M11" s="34">
        <f t="shared" si="6"/>
        <v>2553.2443855142119</v>
      </c>
      <c r="N11" s="34">
        <f t="shared" si="7"/>
        <v>66675.920999999988</v>
      </c>
      <c r="O11" s="42">
        <v>11845</v>
      </c>
      <c r="P11" s="34">
        <f t="shared" si="8"/>
        <v>9816.0271815695687</v>
      </c>
      <c r="Q11" s="34">
        <f t="shared" si="9"/>
        <v>256337.64499999999</v>
      </c>
      <c r="R11" s="41">
        <v>2272</v>
      </c>
      <c r="S11" s="34">
        <f t="shared" si="10"/>
        <v>1882.8209165492665</v>
      </c>
      <c r="T11" s="34">
        <f t="shared" si="11"/>
        <v>49168.351999999999</v>
      </c>
      <c r="U11" s="42">
        <v>20775</v>
      </c>
      <c r="V11" s="34">
        <f t="shared" si="12"/>
        <v>17216.375238253084</v>
      </c>
      <c r="W11" s="34">
        <f t="shared" si="13"/>
        <v>449591.77499999997</v>
      </c>
      <c r="X11" s="37">
        <v>1.2030000000000001</v>
      </c>
      <c r="Y11" s="78">
        <v>1.2038</v>
      </c>
      <c r="Z11" s="37">
        <v>1.2067000000000001</v>
      </c>
      <c r="AA11" s="43">
        <v>26.1</v>
      </c>
      <c r="AB11" s="43">
        <v>21.640999999999998</v>
      </c>
    </row>
    <row r="12" spans="1:28" ht="13.5">
      <c r="A12" s="39">
        <v>9</v>
      </c>
      <c r="B12" s="40"/>
      <c r="C12" s="41"/>
      <c r="D12" s="33" t="str">
        <f t="shared" si="0"/>
        <v/>
      </c>
      <c r="E12" s="34" t="s">
        <v>2</v>
      </c>
      <c r="F12" s="41"/>
      <c r="G12" s="34" t="str">
        <f t="shared" si="2"/>
        <v/>
      </c>
      <c r="H12" s="34" t="s">
        <v>2</v>
      </c>
      <c r="I12" s="41"/>
      <c r="J12" s="34" t="str">
        <f t="shared" si="4"/>
        <v/>
      </c>
      <c r="K12" s="34" t="s">
        <v>2</v>
      </c>
      <c r="L12" s="41"/>
      <c r="M12" s="34" t="str">
        <f t="shared" si="6"/>
        <v/>
      </c>
      <c r="N12" s="34" t="s">
        <v>2</v>
      </c>
      <c r="O12" s="42"/>
      <c r="P12" s="34" t="str">
        <f t="shared" si="8"/>
        <v/>
      </c>
      <c r="Q12" s="34" t="s">
        <v>2</v>
      </c>
      <c r="R12" s="41"/>
      <c r="S12" s="34" t="str">
        <f t="shared" si="10"/>
        <v/>
      </c>
      <c r="T12" s="34" t="s">
        <v>2</v>
      </c>
      <c r="U12" s="42"/>
      <c r="V12" s="34" t="str">
        <f t="shared" si="12"/>
        <v/>
      </c>
      <c r="W12" s="34" t="s">
        <v>2</v>
      </c>
      <c r="X12" s="37"/>
      <c r="Y12" s="78"/>
      <c r="Z12" s="37"/>
      <c r="AA12" s="43"/>
      <c r="AB12" s="43"/>
    </row>
    <row r="13" spans="1:28" ht="13.5">
      <c r="A13" s="39">
        <v>10</v>
      </c>
      <c r="B13" s="40"/>
      <c r="C13" s="41"/>
      <c r="D13" s="33" t="str">
        <f t="shared" si="0"/>
        <v/>
      </c>
      <c r="E13" s="34" t="s">
        <v>2</v>
      </c>
      <c r="F13" s="41"/>
      <c r="G13" s="34" t="str">
        <f t="shared" si="2"/>
        <v/>
      </c>
      <c r="H13" s="34" t="s">
        <v>2</v>
      </c>
      <c r="I13" s="41"/>
      <c r="J13" s="34" t="str">
        <f t="shared" si="4"/>
        <v/>
      </c>
      <c r="K13" s="34" t="s">
        <v>2</v>
      </c>
      <c r="L13" s="41"/>
      <c r="M13" s="34" t="str">
        <f t="shared" si="6"/>
        <v/>
      </c>
      <c r="N13" s="34" t="s">
        <v>2</v>
      </c>
      <c r="O13" s="42"/>
      <c r="P13" s="34" t="str">
        <f t="shared" si="8"/>
        <v/>
      </c>
      <c r="Q13" s="34" t="s">
        <v>2</v>
      </c>
      <c r="R13" s="41"/>
      <c r="S13" s="34" t="str">
        <f t="shared" si="10"/>
        <v/>
      </c>
      <c r="T13" s="34" t="s">
        <v>2</v>
      </c>
      <c r="U13" s="42"/>
      <c r="V13" s="34" t="str">
        <f t="shared" si="12"/>
        <v/>
      </c>
      <c r="W13" s="34" t="s">
        <v>2</v>
      </c>
      <c r="X13" s="37"/>
      <c r="Y13" s="78"/>
      <c r="Z13" s="37"/>
      <c r="AA13" s="43"/>
      <c r="AB13" s="43"/>
    </row>
    <row r="14" spans="1:28" ht="13.5">
      <c r="A14" s="39">
        <v>11</v>
      </c>
      <c r="B14" s="40">
        <v>1</v>
      </c>
      <c r="C14" s="41">
        <v>6737</v>
      </c>
      <c r="D14" s="33">
        <f t="shared" si="0"/>
        <v>5614.6345528794063</v>
      </c>
      <c r="E14" s="34">
        <f t="shared" si="1"/>
        <v>146435.432</v>
      </c>
      <c r="F14" s="41">
        <v>2100.5</v>
      </c>
      <c r="G14" s="34">
        <f t="shared" si="2"/>
        <v>1750.5625468789067</v>
      </c>
      <c r="H14" s="34">
        <f t="shared" si="3"/>
        <v>45656.468000000001</v>
      </c>
      <c r="I14" s="41">
        <v>1755</v>
      </c>
      <c r="J14" s="34">
        <f t="shared" si="4"/>
        <v>1462.6218851570964</v>
      </c>
      <c r="K14" s="34">
        <f t="shared" si="5"/>
        <v>38146.68</v>
      </c>
      <c r="L14" s="41">
        <v>3109</v>
      </c>
      <c r="M14" s="34">
        <f t="shared" si="6"/>
        <v>2591.0492541045087</v>
      </c>
      <c r="N14" s="34">
        <f t="shared" si="7"/>
        <v>67577.224000000002</v>
      </c>
      <c r="O14" s="42">
        <v>11550</v>
      </c>
      <c r="P14" s="34">
        <f t="shared" si="8"/>
        <v>9625.8021501791827</v>
      </c>
      <c r="Q14" s="34">
        <f t="shared" si="9"/>
        <v>251050.80000000002</v>
      </c>
      <c r="R14" s="41">
        <v>2260</v>
      </c>
      <c r="S14" s="34">
        <f t="shared" si="10"/>
        <v>1883.4902908575716</v>
      </c>
      <c r="T14" s="34">
        <f t="shared" si="11"/>
        <v>49123.360000000001</v>
      </c>
      <c r="U14" s="42">
        <v>20875</v>
      </c>
      <c r="V14" s="34">
        <f t="shared" si="12"/>
        <v>17397.283106925577</v>
      </c>
      <c r="W14" s="34">
        <f t="shared" si="13"/>
        <v>453739</v>
      </c>
      <c r="X14" s="37">
        <v>1.1967000000000001</v>
      </c>
      <c r="Y14" s="78">
        <v>1.1969000000000001</v>
      </c>
      <c r="Z14" s="37">
        <v>1.1999</v>
      </c>
      <c r="AA14" s="43">
        <v>26.074999999999999</v>
      </c>
      <c r="AB14" s="43">
        <v>21.736000000000001</v>
      </c>
    </row>
    <row r="15" spans="1:28" ht="13.5">
      <c r="A15" s="39">
        <v>12</v>
      </c>
      <c r="B15" s="40">
        <v>1</v>
      </c>
      <c r="C15" s="41">
        <v>6601.5</v>
      </c>
      <c r="D15" s="33">
        <f t="shared" si="0"/>
        <v>5532.6014079785446</v>
      </c>
      <c r="E15" s="34">
        <f t="shared" si="1"/>
        <v>144374.80499999999</v>
      </c>
      <c r="F15" s="41">
        <v>2083</v>
      </c>
      <c r="G15" s="34">
        <f t="shared" si="2"/>
        <v>1745.7257794166946</v>
      </c>
      <c r="H15" s="34">
        <f t="shared" si="3"/>
        <v>45555.21</v>
      </c>
      <c r="I15" s="41">
        <v>1715</v>
      </c>
      <c r="J15" s="34">
        <f t="shared" si="4"/>
        <v>1437.3114314448542</v>
      </c>
      <c r="K15" s="34">
        <f t="shared" si="5"/>
        <v>37507.050000000003</v>
      </c>
      <c r="L15" s="41">
        <v>3056.5</v>
      </c>
      <c r="M15" s="34">
        <f t="shared" si="6"/>
        <v>2561.5990613476365</v>
      </c>
      <c r="N15" s="34">
        <f t="shared" si="7"/>
        <v>66845.654999999999</v>
      </c>
      <c r="O15" s="42">
        <v>11535</v>
      </c>
      <c r="P15" s="34">
        <f t="shared" si="8"/>
        <v>9667.2812604760311</v>
      </c>
      <c r="Q15" s="34">
        <f t="shared" si="9"/>
        <v>252270.45</v>
      </c>
      <c r="R15" s="41">
        <v>2233</v>
      </c>
      <c r="S15" s="34">
        <f t="shared" si="10"/>
        <v>1871.4381495139121</v>
      </c>
      <c r="T15" s="34">
        <f t="shared" si="11"/>
        <v>48835.71</v>
      </c>
      <c r="U15" s="42">
        <v>20820</v>
      </c>
      <c r="V15" s="34">
        <f t="shared" si="12"/>
        <v>17448.876969493798</v>
      </c>
      <c r="W15" s="34">
        <f t="shared" si="13"/>
        <v>455333.4</v>
      </c>
      <c r="X15" s="37">
        <v>1.1902999999999999</v>
      </c>
      <c r="Y15" s="78">
        <v>1.19</v>
      </c>
      <c r="Z15" s="37">
        <v>1.1932</v>
      </c>
      <c r="AA15" s="43">
        <v>26.105</v>
      </c>
      <c r="AB15" s="43">
        <v>21.87</v>
      </c>
    </row>
    <row r="16" spans="1:28" ht="13.5">
      <c r="A16" s="39">
        <v>13</v>
      </c>
      <c r="B16" s="40">
        <v>1</v>
      </c>
      <c r="C16" s="41">
        <v>6527</v>
      </c>
      <c r="D16" s="33">
        <f t="shared" si="0"/>
        <v>5446.4285714285716</v>
      </c>
      <c r="E16" s="34">
        <f t="shared" si="1"/>
        <v>142203.74899999998</v>
      </c>
      <c r="F16" s="41">
        <v>2083</v>
      </c>
      <c r="G16" s="34">
        <f t="shared" si="2"/>
        <v>1738.1508678237651</v>
      </c>
      <c r="H16" s="34">
        <f t="shared" si="3"/>
        <v>45382.320999999996</v>
      </c>
      <c r="I16" s="41">
        <v>1701</v>
      </c>
      <c r="J16" s="34">
        <f t="shared" si="4"/>
        <v>1419.3925233644861</v>
      </c>
      <c r="K16" s="34">
        <f t="shared" si="5"/>
        <v>37059.686999999998</v>
      </c>
      <c r="L16" s="41">
        <v>3050</v>
      </c>
      <c r="M16" s="34">
        <f t="shared" si="6"/>
        <v>2545.0600801068094</v>
      </c>
      <c r="N16" s="34">
        <f t="shared" si="7"/>
        <v>66450.349999999991</v>
      </c>
      <c r="O16" s="42">
        <v>11485</v>
      </c>
      <c r="P16" s="34">
        <f t="shared" si="8"/>
        <v>9583.6114819759696</v>
      </c>
      <c r="Q16" s="34">
        <f t="shared" si="9"/>
        <v>250223.69499999998</v>
      </c>
      <c r="R16" s="41">
        <v>2274</v>
      </c>
      <c r="S16" s="34">
        <f t="shared" si="10"/>
        <v>1897.5300400534047</v>
      </c>
      <c r="T16" s="34">
        <f t="shared" si="11"/>
        <v>49543.637999999999</v>
      </c>
      <c r="U16" s="42">
        <v>20800</v>
      </c>
      <c r="V16" s="34">
        <f t="shared" si="12"/>
        <v>17356.475300400536</v>
      </c>
      <c r="W16" s="34">
        <f t="shared" si="13"/>
        <v>453169.6</v>
      </c>
      <c r="X16" s="37">
        <v>1.1949000000000001</v>
      </c>
      <c r="Y16" s="78">
        <v>1.1953499999999999</v>
      </c>
      <c r="Z16" s="37">
        <v>1.1983999999999999</v>
      </c>
      <c r="AA16" s="43">
        <v>26.1</v>
      </c>
      <c r="AB16" s="43">
        <v>21.786999999999999</v>
      </c>
    </row>
    <row r="17" spans="1:28" ht="13.5">
      <c r="A17" s="39">
        <v>14</v>
      </c>
      <c r="B17" s="40">
        <v>1</v>
      </c>
      <c r="C17" s="41">
        <v>6418.5</v>
      </c>
      <c r="D17" s="33">
        <f t="shared" si="0"/>
        <v>5396.8721096443287</v>
      </c>
      <c r="E17" s="34">
        <f t="shared" si="1"/>
        <v>140905.33049999998</v>
      </c>
      <c r="F17" s="41">
        <v>2065</v>
      </c>
      <c r="G17" s="34">
        <f t="shared" si="2"/>
        <v>1736.3154796939375</v>
      </c>
      <c r="H17" s="34">
        <f t="shared" si="3"/>
        <v>45332.945</v>
      </c>
      <c r="I17" s="41">
        <v>1750</v>
      </c>
      <c r="J17" s="34">
        <f t="shared" si="4"/>
        <v>1471.4537963507946</v>
      </c>
      <c r="K17" s="34">
        <f t="shared" si="5"/>
        <v>38417.75</v>
      </c>
      <c r="L17" s="41">
        <v>2994</v>
      </c>
      <c r="M17" s="34">
        <f t="shared" si="6"/>
        <v>2517.4472378710166</v>
      </c>
      <c r="N17" s="34">
        <f t="shared" si="7"/>
        <v>65727.281999999992</v>
      </c>
      <c r="O17" s="42">
        <v>11265</v>
      </c>
      <c r="P17" s="34">
        <f t="shared" si="8"/>
        <v>9471.9582947952567</v>
      </c>
      <c r="Q17" s="34">
        <f t="shared" si="9"/>
        <v>247300.54499999998</v>
      </c>
      <c r="R17" s="41">
        <v>2266.5</v>
      </c>
      <c r="S17" s="34">
        <f t="shared" si="10"/>
        <v>1905.7428739594718</v>
      </c>
      <c r="T17" s="34">
        <f t="shared" si="11"/>
        <v>49756.474499999997</v>
      </c>
      <c r="U17" s="42">
        <v>20750</v>
      </c>
      <c r="V17" s="34">
        <f t="shared" si="12"/>
        <v>17447.237871016565</v>
      </c>
      <c r="W17" s="34">
        <f t="shared" si="13"/>
        <v>455524.75</v>
      </c>
      <c r="X17" s="37">
        <v>1.1855</v>
      </c>
      <c r="Y17" s="78">
        <v>1.18615</v>
      </c>
      <c r="Z17" s="37">
        <v>1.1893</v>
      </c>
      <c r="AA17" s="43">
        <v>26.1</v>
      </c>
      <c r="AB17" s="43">
        <v>21.952999999999999</v>
      </c>
    </row>
    <row r="18" spans="1:28" ht="13.5">
      <c r="A18" s="39">
        <v>15</v>
      </c>
      <c r="B18" s="40">
        <v>1</v>
      </c>
      <c r="C18" s="41">
        <v>6457</v>
      </c>
      <c r="D18" s="33">
        <f t="shared" si="0"/>
        <v>5403.7994811281278</v>
      </c>
      <c r="E18" s="34">
        <f t="shared" si="1"/>
        <v>140723.85800000001</v>
      </c>
      <c r="F18" s="41">
        <v>2065</v>
      </c>
      <c r="G18" s="34">
        <f t="shared" si="2"/>
        <v>1728.1780902167545</v>
      </c>
      <c r="H18" s="34">
        <f t="shared" si="3"/>
        <v>45004.61</v>
      </c>
      <c r="I18" s="41">
        <v>1760</v>
      </c>
      <c r="J18" s="34">
        <f t="shared" si="4"/>
        <v>1472.926604736798</v>
      </c>
      <c r="K18" s="34">
        <f t="shared" si="5"/>
        <v>38357.440000000002</v>
      </c>
      <c r="L18" s="41">
        <v>3042</v>
      </c>
      <c r="M18" s="34">
        <f t="shared" si="6"/>
        <v>2545.8197338689429</v>
      </c>
      <c r="N18" s="34">
        <f t="shared" si="7"/>
        <v>66297.347999999998</v>
      </c>
      <c r="O18" s="42">
        <v>11005</v>
      </c>
      <c r="P18" s="34">
        <f t="shared" si="8"/>
        <v>9209.9757301866266</v>
      </c>
      <c r="Q18" s="34">
        <f t="shared" si="9"/>
        <v>239842.97</v>
      </c>
      <c r="R18" s="41">
        <v>2317</v>
      </c>
      <c r="S18" s="34">
        <f t="shared" si="10"/>
        <v>1939.0743995313414</v>
      </c>
      <c r="T18" s="34">
        <f t="shared" si="11"/>
        <v>50496.698000000004</v>
      </c>
      <c r="U18" s="42">
        <v>20675</v>
      </c>
      <c r="V18" s="34">
        <f t="shared" si="12"/>
        <v>17302.703155075738</v>
      </c>
      <c r="W18" s="34">
        <f t="shared" si="13"/>
        <v>450590.95</v>
      </c>
      <c r="X18" s="37">
        <v>1.1933</v>
      </c>
      <c r="Y18" s="78">
        <v>1.19215</v>
      </c>
      <c r="Z18" s="37">
        <v>1.1949000000000001</v>
      </c>
      <c r="AA18" s="43">
        <v>26.08</v>
      </c>
      <c r="AB18" s="43">
        <v>21.794</v>
      </c>
    </row>
    <row r="19" spans="1:28" ht="13.5">
      <c r="A19" s="39">
        <v>16</v>
      </c>
      <c r="B19" s="40"/>
      <c r="C19" s="41"/>
      <c r="D19" s="33" t="str">
        <f t="shared" ref="D19:D34" si="14">IF(C19=0,"",C19/Z19)</f>
        <v/>
      </c>
      <c r="E19" s="34" t="s">
        <v>2</v>
      </c>
      <c r="F19" s="41"/>
      <c r="G19" s="34" t="str">
        <f t="shared" si="2"/>
        <v/>
      </c>
      <c r="H19" s="34" t="s">
        <v>2</v>
      </c>
      <c r="I19" s="41"/>
      <c r="J19" s="34" t="str">
        <f t="shared" si="4"/>
        <v/>
      </c>
      <c r="K19" s="34" t="s">
        <v>2</v>
      </c>
      <c r="L19" s="41"/>
      <c r="M19" s="34" t="str">
        <f t="shared" si="6"/>
        <v/>
      </c>
      <c r="N19" s="34" t="s">
        <v>2</v>
      </c>
      <c r="O19" s="42"/>
      <c r="P19" s="34" t="str">
        <f t="shared" si="8"/>
        <v/>
      </c>
      <c r="Q19" s="34" t="s">
        <v>2</v>
      </c>
      <c r="R19" s="41"/>
      <c r="S19" s="34" t="str">
        <f t="shared" si="10"/>
        <v/>
      </c>
      <c r="T19" s="34" t="s">
        <v>2</v>
      </c>
      <c r="U19" s="42"/>
      <c r="V19" s="34" t="str">
        <f t="shared" si="12"/>
        <v/>
      </c>
      <c r="W19" s="34" t="s">
        <v>2</v>
      </c>
      <c r="X19" s="37"/>
      <c r="Y19" s="78"/>
      <c r="Z19" s="37"/>
      <c r="AA19" s="43"/>
      <c r="AB19" s="43"/>
    </row>
    <row r="20" spans="1:28" ht="13.5">
      <c r="A20" s="39">
        <v>17</v>
      </c>
      <c r="B20" s="40"/>
      <c r="C20" s="41"/>
      <c r="D20" s="33" t="str">
        <f t="shared" si="14"/>
        <v/>
      </c>
      <c r="E20" s="34" t="s">
        <v>2</v>
      </c>
      <c r="F20" s="41"/>
      <c r="G20" s="34" t="str">
        <f t="shared" si="2"/>
        <v/>
      </c>
      <c r="H20" s="34" t="s">
        <v>2</v>
      </c>
      <c r="I20" s="41"/>
      <c r="J20" s="34" t="str">
        <f t="shared" si="4"/>
        <v/>
      </c>
      <c r="K20" s="34" t="s">
        <v>2</v>
      </c>
      <c r="L20" s="41"/>
      <c r="M20" s="34" t="str">
        <f t="shared" si="6"/>
        <v/>
      </c>
      <c r="N20" s="34" t="s">
        <v>2</v>
      </c>
      <c r="O20" s="42"/>
      <c r="P20" s="34" t="str">
        <f t="shared" si="8"/>
        <v/>
      </c>
      <c r="Q20" s="34" t="s">
        <v>2</v>
      </c>
      <c r="R20" s="41"/>
      <c r="S20" s="34" t="str">
        <f t="shared" si="10"/>
        <v/>
      </c>
      <c r="T20" s="34" t="s">
        <v>2</v>
      </c>
      <c r="U20" s="42"/>
      <c r="V20" s="34" t="str">
        <f t="shared" si="12"/>
        <v/>
      </c>
      <c r="W20" s="34" t="s">
        <v>2</v>
      </c>
      <c r="X20" s="37"/>
      <c r="Y20" s="78"/>
      <c r="Z20" s="37"/>
      <c r="AA20" s="43"/>
      <c r="AB20" s="43"/>
    </row>
    <row r="21" spans="1:28" ht="13.5">
      <c r="A21" s="39">
        <v>18</v>
      </c>
      <c r="B21" s="40">
        <v>1</v>
      </c>
      <c r="C21" s="41">
        <v>6487</v>
      </c>
      <c r="D21" s="33">
        <f t="shared" si="14"/>
        <v>5431.1788345612867</v>
      </c>
      <c r="E21" s="34">
        <f t="shared" si="1"/>
        <v>141650.13199999998</v>
      </c>
      <c r="F21" s="41">
        <v>2066.5</v>
      </c>
      <c r="G21" s="34">
        <f t="shared" si="2"/>
        <v>1730.1574012056265</v>
      </c>
      <c r="H21" s="34">
        <f t="shared" si="3"/>
        <v>45124.093999999997</v>
      </c>
      <c r="I21" s="41">
        <v>1760</v>
      </c>
      <c r="J21" s="34">
        <f t="shared" si="4"/>
        <v>1473.5432016075017</v>
      </c>
      <c r="K21" s="34">
        <f t="shared" si="5"/>
        <v>38431.360000000001</v>
      </c>
      <c r="L21" s="41">
        <v>3109.5</v>
      </c>
      <c r="M21" s="34">
        <f t="shared" si="6"/>
        <v>2603.3991962491627</v>
      </c>
      <c r="N21" s="34">
        <f t="shared" si="7"/>
        <v>67899.042000000001</v>
      </c>
      <c r="O21" s="42">
        <v>11090</v>
      </c>
      <c r="P21" s="34">
        <f t="shared" si="8"/>
        <v>9284.9966510381782</v>
      </c>
      <c r="Q21" s="34">
        <f t="shared" si="9"/>
        <v>242161.24</v>
      </c>
      <c r="R21" s="41">
        <v>2369</v>
      </c>
      <c r="S21" s="34">
        <f t="shared" si="10"/>
        <v>1983.4226389819157</v>
      </c>
      <c r="T21" s="34">
        <f t="shared" si="11"/>
        <v>51729.483999999997</v>
      </c>
      <c r="U21" s="42">
        <v>20825</v>
      </c>
      <c r="V21" s="34">
        <f t="shared" si="12"/>
        <v>17435.532484929674</v>
      </c>
      <c r="W21" s="34">
        <f t="shared" si="13"/>
        <v>454734.69999999995</v>
      </c>
      <c r="X21" s="37">
        <v>1.1918</v>
      </c>
      <c r="Y21" s="78">
        <v>1.1914</v>
      </c>
      <c r="Z21" s="37">
        <v>1.1943999999999999</v>
      </c>
      <c r="AA21" s="43">
        <v>26.09</v>
      </c>
      <c r="AB21" s="43">
        <v>21.835999999999999</v>
      </c>
    </row>
    <row r="22" spans="1:28" ht="13.5">
      <c r="A22" s="39">
        <v>19</v>
      </c>
      <c r="B22" s="40">
        <v>1</v>
      </c>
      <c r="C22" s="41">
        <v>6492</v>
      </c>
      <c r="D22" s="33">
        <f t="shared" si="14"/>
        <v>5421.7471187573074</v>
      </c>
      <c r="E22" s="34">
        <f t="shared" si="1"/>
        <v>141584.02800000002</v>
      </c>
      <c r="F22" s="41">
        <v>2107.5</v>
      </c>
      <c r="G22" s="34">
        <f t="shared" si="2"/>
        <v>1760.0634708535158</v>
      </c>
      <c r="H22" s="34">
        <f t="shared" si="3"/>
        <v>45962.467499999999</v>
      </c>
      <c r="I22" s="41">
        <v>1725</v>
      </c>
      <c r="J22" s="34">
        <f t="shared" si="4"/>
        <v>1440.6213462502087</v>
      </c>
      <c r="K22" s="34">
        <f t="shared" si="5"/>
        <v>37620.525000000001</v>
      </c>
      <c r="L22" s="41">
        <v>3123.5</v>
      </c>
      <c r="M22" s="34">
        <f t="shared" si="6"/>
        <v>2608.5685652246534</v>
      </c>
      <c r="N22" s="34">
        <f t="shared" si="7"/>
        <v>68120.411500000002</v>
      </c>
      <c r="O22" s="42">
        <v>10950</v>
      </c>
      <c r="P22" s="34">
        <f t="shared" si="8"/>
        <v>9144.8137631534992</v>
      </c>
      <c r="Q22" s="34">
        <f t="shared" si="9"/>
        <v>238808.55000000002</v>
      </c>
      <c r="R22" s="41">
        <v>2381</v>
      </c>
      <c r="S22" s="34">
        <f t="shared" si="10"/>
        <v>1988.4750292299982</v>
      </c>
      <c r="T22" s="34">
        <f t="shared" si="11"/>
        <v>51927.228999999999</v>
      </c>
      <c r="U22" s="42">
        <v>20925</v>
      </c>
      <c r="V22" s="34">
        <f t="shared" si="12"/>
        <v>17475.363287122098</v>
      </c>
      <c r="W22" s="34">
        <f t="shared" si="13"/>
        <v>456353.32500000001</v>
      </c>
      <c r="X22" s="37">
        <v>1.1941999999999999</v>
      </c>
      <c r="Y22" s="78">
        <v>1.19445</v>
      </c>
      <c r="Z22" s="37">
        <v>1.1974</v>
      </c>
      <c r="AA22" s="43">
        <v>26.105</v>
      </c>
      <c r="AB22" s="43">
        <v>21.809000000000001</v>
      </c>
    </row>
    <row r="23" spans="1:28" ht="13.5">
      <c r="A23" s="39">
        <v>20</v>
      </c>
      <c r="B23" s="40">
        <v>1</v>
      </c>
      <c r="C23" s="41">
        <v>6520</v>
      </c>
      <c r="D23" s="33">
        <f t="shared" si="14"/>
        <v>5430.6180243211729</v>
      </c>
      <c r="E23" s="34">
        <f t="shared" si="1"/>
        <v>141705.68000000002</v>
      </c>
      <c r="F23" s="41">
        <v>2164</v>
      </c>
      <c r="G23" s="34">
        <f t="shared" si="2"/>
        <v>1802.4321172746961</v>
      </c>
      <c r="H23" s="34">
        <f t="shared" si="3"/>
        <v>47032.376000000004</v>
      </c>
      <c r="I23" s="41">
        <v>1760</v>
      </c>
      <c r="J23" s="34">
        <f t="shared" si="4"/>
        <v>1465.9336998167585</v>
      </c>
      <c r="K23" s="34">
        <f t="shared" si="5"/>
        <v>38251.840000000004</v>
      </c>
      <c r="L23" s="41">
        <v>3170</v>
      </c>
      <c r="M23" s="34">
        <f t="shared" si="6"/>
        <v>2640.3464934199569</v>
      </c>
      <c r="N23" s="34">
        <f t="shared" si="7"/>
        <v>68896.78</v>
      </c>
      <c r="O23" s="42">
        <v>11375</v>
      </c>
      <c r="P23" s="34">
        <f t="shared" si="8"/>
        <v>9474.4294519406976</v>
      </c>
      <c r="Q23" s="34">
        <f t="shared" si="9"/>
        <v>247224.25000000003</v>
      </c>
      <c r="R23" s="41">
        <v>2443</v>
      </c>
      <c r="S23" s="34">
        <f t="shared" si="10"/>
        <v>2034.8159253706483</v>
      </c>
      <c r="T23" s="34">
        <f t="shared" si="11"/>
        <v>53096.162000000004</v>
      </c>
      <c r="U23" s="42">
        <v>20855</v>
      </c>
      <c r="V23" s="34">
        <f t="shared" si="12"/>
        <v>17370.481425953691</v>
      </c>
      <c r="W23" s="34">
        <f t="shared" si="13"/>
        <v>453262.57000000007</v>
      </c>
      <c r="X23" s="37">
        <v>1.1977</v>
      </c>
      <c r="Y23" s="78">
        <v>1.1974</v>
      </c>
      <c r="Z23" s="37">
        <v>1.2005999999999999</v>
      </c>
      <c r="AA23" s="43">
        <v>26.09</v>
      </c>
      <c r="AB23" s="43">
        <v>21.734000000000002</v>
      </c>
    </row>
    <row r="24" spans="1:28" ht="13.5">
      <c r="A24" s="39">
        <v>21</v>
      </c>
      <c r="B24" s="40">
        <v>1</v>
      </c>
      <c r="C24" s="41">
        <v>6407.5</v>
      </c>
      <c r="D24" s="33">
        <f t="shared" si="14"/>
        <v>5383.0966983113503</v>
      </c>
      <c r="E24" s="34">
        <f t="shared" si="1"/>
        <v>140266.58249999999</v>
      </c>
      <c r="F24" s="41">
        <v>2154</v>
      </c>
      <c r="G24" s="34">
        <f t="shared" si="2"/>
        <v>1809.627824918088</v>
      </c>
      <c r="H24" s="34">
        <f t="shared" si="3"/>
        <v>47153.213999999993</v>
      </c>
      <c r="I24" s="41">
        <v>1775</v>
      </c>
      <c r="J24" s="34">
        <f t="shared" si="4"/>
        <v>1491.2207006636984</v>
      </c>
      <c r="K24" s="34">
        <f t="shared" si="5"/>
        <v>38856.524999999994</v>
      </c>
      <c r="L24" s="41">
        <v>3098</v>
      </c>
      <c r="M24" s="34">
        <f t="shared" si="6"/>
        <v>2602.7052003696549</v>
      </c>
      <c r="N24" s="34">
        <f t="shared" si="7"/>
        <v>67818.317999999999</v>
      </c>
      <c r="O24" s="42">
        <v>10860</v>
      </c>
      <c r="P24" s="34">
        <f t="shared" si="8"/>
        <v>9123.7503150466273</v>
      </c>
      <c r="Q24" s="34">
        <f t="shared" si="9"/>
        <v>237736.25999999998</v>
      </c>
      <c r="R24" s="41">
        <v>2472</v>
      </c>
      <c r="S24" s="34">
        <f t="shared" si="10"/>
        <v>2076.7873645299505</v>
      </c>
      <c r="T24" s="34">
        <f t="shared" si="11"/>
        <v>54114.551999999996</v>
      </c>
      <c r="U24" s="42">
        <v>20750</v>
      </c>
      <c r="V24" s="34">
        <f t="shared" si="12"/>
        <v>17432.580021843234</v>
      </c>
      <c r="W24" s="34">
        <f t="shared" si="13"/>
        <v>454238.24999999994</v>
      </c>
      <c r="X24" s="37">
        <v>1.1875</v>
      </c>
      <c r="Y24" s="78">
        <v>1.1872499999999999</v>
      </c>
      <c r="Z24" s="37">
        <v>1.1902999999999999</v>
      </c>
      <c r="AA24" s="43">
        <v>26.085000000000001</v>
      </c>
      <c r="AB24" s="43">
        <v>21.890999999999998</v>
      </c>
    </row>
    <row r="25" spans="1:28" ht="13.5">
      <c r="A25" s="39">
        <v>22</v>
      </c>
      <c r="B25" s="40">
        <v>1</v>
      </c>
      <c r="C25" s="41">
        <v>6405</v>
      </c>
      <c r="D25" s="33">
        <f t="shared" si="14"/>
        <v>5354.0081919251024</v>
      </c>
      <c r="E25" s="34">
        <f t="shared" si="1"/>
        <v>139443.255</v>
      </c>
      <c r="F25" s="41">
        <v>2137</v>
      </c>
      <c r="G25" s="34">
        <f t="shared" si="2"/>
        <v>1786.3412187578367</v>
      </c>
      <c r="H25" s="34">
        <f t="shared" si="3"/>
        <v>46524.627</v>
      </c>
      <c r="I25" s="41">
        <v>1775</v>
      </c>
      <c r="J25" s="34">
        <f t="shared" si="4"/>
        <v>1483.7415364039121</v>
      </c>
      <c r="K25" s="34">
        <f t="shared" si="5"/>
        <v>38643.525000000001</v>
      </c>
      <c r="L25" s="41">
        <v>3113.5</v>
      </c>
      <c r="M25" s="34">
        <f t="shared" si="6"/>
        <v>2602.608041461172</v>
      </c>
      <c r="N25" s="34">
        <f t="shared" si="7"/>
        <v>67784.008499999996</v>
      </c>
      <c r="O25" s="42">
        <v>10580</v>
      </c>
      <c r="P25" s="34">
        <f t="shared" si="8"/>
        <v>8843.9354676920502</v>
      </c>
      <c r="Q25" s="34">
        <f t="shared" si="9"/>
        <v>230337.18000000002</v>
      </c>
      <c r="R25" s="41">
        <v>2477.5</v>
      </c>
      <c r="S25" s="34">
        <f t="shared" si="10"/>
        <v>2070.9688205299676</v>
      </c>
      <c r="T25" s="34">
        <f t="shared" si="11"/>
        <v>53937.652500000004</v>
      </c>
      <c r="U25" s="42">
        <v>20845</v>
      </c>
      <c r="V25" s="34">
        <f t="shared" si="12"/>
        <v>17424.559057092705</v>
      </c>
      <c r="W25" s="34">
        <f t="shared" si="13"/>
        <v>453816.495</v>
      </c>
      <c r="X25" s="37">
        <v>1.1931</v>
      </c>
      <c r="Y25" s="78">
        <v>1.1935</v>
      </c>
      <c r="Z25" s="37">
        <v>1.1962999999999999</v>
      </c>
      <c r="AA25" s="43">
        <v>26.045000000000002</v>
      </c>
      <c r="AB25" s="43">
        <v>21.771000000000001</v>
      </c>
    </row>
    <row r="26" spans="1:28" ht="13.5">
      <c r="A26" s="39">
        <v>23</v>
      </c>
      <c r="B26" s="40"/>
      <c r="C26" s="41"/>
      <c r="D26" s="33" t="str">
        <f t="shared" si="14"/>
        <v/>
      </c>
      <c r="E26" s="34" t="s">
        <v>2</v>
      </c>
      <c r="F26" s="41"/>
      <c r="G26" s="34" t="str">
        <f t="shared" si="2"/>
        <v/>
      </c>
      <c r="H26" s="34" t="s">
        <v>2</v>
      </c>
      <c r="I26" s="41"/>
      <c r="J26" s="34" t="str">
        <f t="shared" si="4"/>
        <v/>
      </c>
      <c r="K26" s="34" t="s">
        <v>2</v>
      </c>
      <c r="L26" s="41"/>
      <c r="M26" s="34" t="str">
        <f t="shared" si="6"/>
        <v/>
      </c>
      <c r="N26" s="34" t="s">
        <v>2</v>
      </c>
      <c r="O26" s="42"/>
      <c r="P26" s="34" t="str">
        <f t="shared" si="8"/>
        <v/>
      </c>
      <c r="Q26" s="34" t="s">
        <v>2</v>
      </c>
      <c r="R26" s="41"/>
      <c r="S26" s="34" t="str">
        <f t="shared" si="10"/>
        <v/>
      </c>
      <c r="T26" s="34" t="s">
        <v>2</v>
      </c>
      <c r="U26" s="42"/>
      <c r="V26" s="34" t="s">
        <v>2</v>
      </c>
      <c r="W26" s="34" t="s">
        <v>2</v>
      </c>
      <c r="X26" s="37"/>
      <c r="Y26" s="78"/>
      <c r="Z26" s="37"/>
      <c r="AA26" s="43"/>
      <c r="AB26" s="43"/>
    </row>
    <row r="27" spans="1:28" ht="13.5">
      <c r="A27" s="39">
        <v>24</v>
      </c>
      <c r="B27" s="40"/>
      <c r="C27" s="41"/>
      <c r="D27" s="33" t="str">
        <f t="shared" si="14"/>
        <v/>
      </c>
      <c r="E27" s="34" t="s">
        <v>2</v>
      </c>
      <c r="F27" s="41"/>
      <c r="G27" s="34" t="str">
        <f t="shared" si="2"/>
        <v/>
      </c>
      <c r="H27" s="34" t="s">
        <v>2</v>
      </c>
      <c r="I27" s="41"/>
      <c r="J27" s="34" t="str">
        <f t="shared" si="4"/>
        <v/>
      </c>
      <c r="K27" s="34" t="s">
        <v>2</v>
      </c>
      <c r="L27" s="41"/>
      <c r="M27" s="34" t="str">
        <f t="shared" si="6"/>
        <v/>
      </c>
      <c r="N27" s="34" t="s">
        <v>2</v>
      </c>
      <c r="O27" s="42"/>
      <c r="P27" s="34" t="str">
        <f t="shared" si="8"/>
        <v/>
      </c>
      <c r="Q27" s="34" t="s">
        <v>2</v>
      </c>
      <c r="R27" s="41"/>
      <c r="S27" s="34" t="str">
        <f t="shared" si="10"/>
        <v/>
      </c>
      <c r="T27" s="34" t="s">
        <v>2</v>
      </c>
      <c r="U27" s="42" t="s">
        <v>2</v>
      </c>
      <c r="V27" s="34" t="s">
        <v>2</v>
      </c>
      <c r="W27" s="34" t="s">
        <v>2</v>
      </c>
      <c r="X27" s="37"/>
      <c r="Y27" s="78"/>
      <c r="Z27" s="37"/>
      <c r="AA27" s="43"/>
      <c r="AB27" s="43"/>
    </row>
    <row r="28" spans="1:28" ht="13.5">
      <c r="A28" s="39">
        <v>25</v>
      </c>
      <c r="B28" s="40">
        <v>1</v>
      </c>
      <c r="C28" s="41">
        <v>6416</v>
      </c>
      <c r="D28" s="33">
        <f t="shared" si="14"/>
        <v>5404.7679218262992</v>
      </c>
      <c r="E28" s="34">
        <f t="shared" si="1"/>
        <v>140747.79200000002</v>
      </c>
      <c r="F28" s="41">
        <v>2128</v>
      </c>
      <c r="G28" s="34">
        <f t="shared" si="2"/>
        <v>1792.6038244461292</v>
      </c>
      <c r="H28" s="34">
        <f t="shared" si="3"/>
        <v>46681.936000000002</v>
      </c>
      <c r="I28" s="41">
        <v>1780</v>
      </c>
      <c r="J28" s="34">
        <f t="shared" si="4"/>
        <v>1499.4524471400891</v>
      </c>
      <c r="K28" s="34">
        <f t="shared" si="5"/>
        <v>39047.86</v>
      </c>
      <c r="L28" s="41">
        <v>3168</v>
      </c>
      <c r="M28" s="34">
        <f t="shared" si="6"/>
        <v>2668.6884003032601</v>
      </c>
      <c r="N28" s="34">
        <f t="shared" si="7"/>
        <v>69496.415999999997</v>
      </c>
      <c r="O28" s="42">
        <v>10395</v>
      </c>
      <c r="P28" s="34">
        <f t="shared" si="8"/>
        <v>8756.6338134950711</v>
      </c>
      <c r="Q28" s="34">
        <f t="shared" si="9"/>
        <v>228035.11500000002</v>
      </c>
      <c r="R28" s="41">
        <v>2513</v>
      </c>
      <c r="S28" s="34">
        <f t="shared" si="10"/>
        <v>2116.923595316317</v>
      </c>
      <c r="T28" s="34">
        <f t="shared" si="11"/>
        <v>55127.681000000004</v>
      </c>
      <c r="U28" s="42">
        <v>20825</v>
      </c>
      <c r="V28" s="34">
        <f t="shared" si="12"/>
        <v>17542.751242523798</v>
      </c>
      <c r="W28" s="34">
        <f t="shared" si="13"/>
        <v>456838.02500000002</v>
      </c>
      <c r="X28" s="37">
        <v>1.1837</v>
      </c>
      <c r="Y28" s="78">
        <v>1.1840999999999999</v>
      </c>
      <c r="Z28" s="37">
        <v>1.1871</v>
      </c>
      <c r="AA28" s="43">
        <v>26.035</v>
      </c>
      <c r="AB28" s="43">
        <v>21.937000000000001</v>
      </c>
    </row>
    <row r="29" spans="1:28" ht="13.5">
      <c r="A29" s="39">
        <v>26</v>
      </c>
      <c r="B29" s="40">
        <v>1</v>
      </c>
      <c r="C29" s="41">
        <v>6423</v>
      </c>
      <c r="D29" s="33">
        <f t="shared" si="14"/>
        <v>5448.2992620239202</v>
      </c>
      <c r="E29" s="34">
        <f t="shared" si="1"/>
        <v>141967.56900000002</v>
      </c>
      <c r="F29" s="41">
        <v>2116</v>
      </c>
      <c r="G29" s="34">
        <f t="shared" si="2"/>
        <v>1794.8935448299262</v>
      </c>
      <c r="H29" s="34">
        <f t="shared" si="3"/>
        <v>46769.948000000004</v>
      </c>
      <c r="I29" s="41">
        <v>1780</v>
      </c>
      <c r="J29" s="34">
        <f t="shared" si="4"/>
        <v>1509.8820934769699</v>
      </c>
      <c r="K29" s="34">
        <f t="shared" si="5"/>
        <v>39343.340000000004</v>
      </c>
      <c r="L29" s="41">
        <v>3165</v>
      </c>
      <c r="M29" s="34">
        <f t="shared" si="6"/>
        <v>2684.706081940792</v>
      </c>
      <c r="N29" s="34">
        <f t="shared" si="7"/>
        <v>69955.99500000001</v>
      </c>
      <c r="O29" s="42">
        <v>10450</v>
      </c>
      <c r="P29" s="34">
        <f t="shared" si="8"/>
        <v>8864.1954364237845</v>
      </c>
      <c r="Q29" s="34">
        <f t="shared" si="9"/>
        <v>230976.35</v>
      </c>
      <c r="R29" s="41">
        <v>2490</v>
      </c>
      <c r="S29" s="34">
        <f t="shared" si="10"/>
        <v>2112.1384341335142</v>
      </c>
      <c r="T29" s="34">
        <f t="shared" si="11"/>
        <v>55036.47</v>
      </c>
      <c r="U29" s="42">
        <v>20900</v>
      </c>
      <c r="V29" s="34">
        <f t="shared" si="12"/>
        <v>17728.390872847569</v>
      </c>
      <c r="W29" s="34">
        <f t="shared" si="13"/>
        <v>461952.7</v>
      </c>
      <c r="X29" s="37">
        <v>1.1757</v>
      </c>
      <c r="Y29" s="78">
        <v>1.1758999999999999</v>
      </c>
      <c r="Z29" s="37">
        <v>1.1789000000000001</v>
      </c>
      <c r="AA29" s="43">
        <v>26.055</v>
      </c>
      <c r="AB29" s="43">
        <v>22.103000000000002</v>
      </c>
    </row>
    <row r="30" spans="1:28" ht="13.5">
      <c r="A30" s="39">
        <v>27</v>
      </c>
      <c r="B30" s="40">
        <v>1</v>
      </c>
      <c r="C30" s="41">
        <v>6426</v>
      </c>
      <c r="D30" s="33">
        <f t="shared" si="14"/>
        <v>5471.2643678160912</v>
      </c>
      <c r="E30" s="34">
        <f t="shared" si="1"/>
        <v>142502.976</v>
      </c>
      <c r="F30" s="41">
        <v>2117</v>
      </c>
      <c r="G30" s="34">
        <f t="shared" si="2"/>
        <v>1802.4691358024691</v>
      </c>
      <c r="H30" s="34">
        <f t="shared" si="3"/>
        <v>46946.591999999997</v>
      </c>
      <c r="I30" s="41">
        <v>1780</v>
      </c>
      <c r="J30" s="34">
        <f t="shared" si="4"/>
        <v>1515.5385270327797</v>
      </c>
      <c r="K30" s="34">
        <f t="shared" si="5"/>
        <v>39473.279999999999</v>
      </c>
      <c r="L30" s="41">
        <v>3150</v>
      </c>
      <c r="M30" s="34">
        <f t="shared" si="6"/>
        <v>2681.9923371647506</v>
      </c>
      <c r="N30" s="34">
        <f t="shared" si="7"/>
        <v>69854.399999999994</v>
      </c>
      <c r="O30" s="42">
        <v>10530</v>
      </c>
      <c r="P30" s="34">
        <f t="shared" si="8"/>
        <v>8965.5172413793098</v>
      </c>
      <c r="Q30" s="34">
        <f t="shared" si="9"/>
        <v>233513.27999999997</v>
      </c>
      <c r="R30" s="41">
        <v>2458</v>
      </c>
      <c r="S30" s="34">
        <f t="shared" si="10"/>
        <v>2092.8054491272878</v>
      </c>
      <c r="T30" s="34">
        <f t="shared" si="11"/>
        <v>54508.607999999993</v>
      </c>
      <c r="U30" s="42">
        <v>20850</v>
      </c>
      <c r="V30" s="34">
        <f t="shared" si="12"/>
        <v>17752.234993614304</v>
      </c>
      <c r="W30" s="34">
        <f t="shared" si="13"/>
        <v>462369.6</v>
      </c>
      <c r="X30" s="37">
        <v>1.1711</v>
      </c>
      <c r="Y30" s="78">
        <v>1.1713</v>
      </c>
      <c r="Z30" s="37">
        <v>1.1745000000000001</v>
      </c>
      <c r="AA30" s="43">
        <v>26.035</v>
      </c>
      <c r="AB30" s="43">
        <v>22.175999999999998</v>
      </c>
    </row>
    <row r="31" spans="1:28" ht="13.5">
      <c r="A31" s="39">
        <v>28</v>
      </c>
      <c r="B31" s="40">
        <v>1</v>
      </c>
      <c r="C31" s="41">
        <v>6405</v>
      </c>
      <c r="D31" s="33">
        <f t="shared" si="14"/>
        <v>5439.9524375743167</v>
      </c>
      <c r="E31" s="34">
        <f t="shared" si="1"/>
        <v>142037.28</v>
      </c>
      <c r="F31" s="41">
        <v>2102.5</v>
      </c>
      <c r="G31" s="34">
        <f t="shared" si="2"/>
        <v>1785.7142857142858</v>
      </c>
      <c r="H31" s="34">
        <f t="shared" si="3"/>
        <v>46625.039999999994</v>
      </c>
      <c r="I31" s="41">
        <v>1780</v>
      </c>
      <c r="J31" s="34">
        <f t="shared" si="4"/>
        <v>1511.8056735179209</v>
      </c>
      <c r="K31" s="34">
        <f t="shared" si="5"/>
        <v>39473.279999999999</v>
      </c>
      <c r="L31" s="41">
        <v>3156</v>
      </c>
      <c r="M31" s="34">
        <f t="shared" si="6"/>
        <v>2680.4824188890775</v>
      </c>
      <c r="N31" s="34">
        <f t="shared" si="7"/>
        <v>69987.455999999991</v>
      </c>
      <c r="O31" s="42">
        <v>10175</v>
      </c>
      <c r="P31" s="34">
        <f t="shared" si="8"/>
        <v>8641.9228809240703</v>
      </c>
      <c r="Q31" s="34">
        <f t="shared" si="9"/>
        <v>225640.8</v>
      </c>
      <c r="R31" s="41">
        <v>2467</v>
      </c>
      <c r="S31" s="34">
        <f t="shared" si="10"/>
        <v>2095.2947171734331</v>
      </c>
      <c r="T31" s="34">
        <f t="shared" si="11"/>
        <v>54708.191999999995</v>
      </c>
      <c r="U31" s="42">
        <v>20900</v>
      </c>
      <c r="V31" s="34">
        <f t="shared" si="12"/>
        <v>17750.976728384576</v>
      </c>
      <c r="W31" s="34">
        <f t="shared" si="13"/>
        <v>463478.39999999997</v>
      </c>
      <c r="X31" s="37">
        <v>1.1748000000000001</v>
      </c>
      <c r="Y31" s="78">
        <v>1.1745000000000001</v>
      </c>
      <c r="Z31" s="37">
        <v>1.1774</v>
      </c>
      <c r="AA31" s="43">
        <v>26.035</v>
      </c>
      <c r="AB31" s="43">
        <v>22.175999999999998</v>
      </c>
    </row>
    <row r="32" spans="1:28" ht="13.5">
      <c r="A32" s="39">
        <v>29</v>
      </c>
      <c r="B32" s="40">
        <v>1</v>
      </c>
      <c r="C32" s="41">
        <v>6485</v>
      </c>
      <c r="D32" s="33">
        <f t="shared" si="14"/>
        <v>5490.1794784964441</v>
      </c>
      <c r="E32" s="34">
        <f t="shared" si="1"/>
        <v>142689.45499999999</v>
      </c>
      <c r="F32" s="41">
        <v>2110.5</v>
      </c>
      <c r="G32" s="34">
        <f t="shared" si="2"/>
        <v>1786.7422959701998</v>
      </c>
      <c r="H32" s="34">
        <f t="shared" si="3"/>
        <v>46437.3315</v>
      </c>
      <c r="I32" s="41">
        <v>1780</v>
      </c>
      <c r="J32" s="34">
        <f t="shared" si="4"/>
        <v>1506.9420927869962</v>
      </c>
      <c r="K32" s="34">
        <f t="shared" si="5"/>
        <v>39165.340000000004</v>
      </c>
      <c r="L32" s="41">
        <v>3217</v>
      </c>
      <c r="M32" s="34">
        <f t="shared" si="6"/>
        <v>2723.5015238740261</v>
      </c>
      <c r="N32" s="34">
        <f t="shared" si="7"/>
        <v>70783.650999999998</v>
      </c>
      <c r="O32" s="42">
        <v>10585</v>
      </c>
      <c r="P32" s="34">
        <f t="shared" si="8"/>
        <v>8961.2258719945821</v>
      </c>
      <c r="Q32" s="34">
        <f t="shared" si="9"/>
        <v>232901.755</v>
      </c>
      <c r="R32" s="41">
        <v>2519</v>
      </c>
      <c r="S32" s="34">
        <f t="shared" si="10"/>
        <v>2132.577040298002</v>
      </c>
      <c r="T32" s="34">
        <f t="shared" si="11"/>
        <v>55425.557000000001</v>
      </c>
      <c r="U32" s="42">
        <v>20995</v>
      </c>
      <c r="V32" s="34">
        <f t="shared" si="12"/>
        <v>17774.297324754487</v>
      </c>
      <c r="W32" s="34">
        <f t="shared" si="13"/>
        <v>461952.98499999999</v>
      </c>
      <c r="X32" s="37">
        <v>1.1776</v>
      </c>
      <c r="Y32" s="78">
        <v>1.1783999999999999</v>
      </c>
      <c r="Z32" s="37">
        <v>1.1812</v>
      </c>
      <c r="AA32" s="43">
        <v>25.975000000000001</v>
      </c>
      <c r="AB32" s="43">
        <v>22.003</v>
      </c>
    </row>
    <row r="33" spans="1:28" ht="13.5">
      <c r="A33" s="39">
        <v>30</v>
      </c>
      <c r="B33" s="40"/>
      <c r="C33" s="41"/>
      <c r="D33" s="33" t="str">
        <f t="shared" si="14"/>
        <v/>
      </c>
      <c r="E33" s="34" t="s">
        <v>2</v>
      </c>
      <c r="F33" s="41"/>
      <c r="G33" s="34" t="str">
        <f t="shared" si="2"/>
        <v/>
      </c>
      <c r="H33" s="34" t="s">
        <v>2</v>
      </c>
      <c r="I33" s="41"/>
      <c r="J33" s="34" t="str">
        <f t="shared" si="4"/>
        <v/>
      </c>
      <c r="K33" s="34" t="s">
        <v>2</v>
      </c>
      <c r="L33" s="41"/>
      <c r="M33" s="34" t="str">
        <f t="shared" si="6"/>
        <v/>
      </c>
      <c r="N33" s="34" t="s">
        <v>2</v>
      </c>
      <c r="O33" s="42"/>
      <c r="P33" s="34" t="str">
        <f t="shared" si="8"/>
        <v/>
      </c>
      <c r="Q33" s="34" t="s">
        <v>2</v>
      </c>
      <c r="R33" s="41"/>
      <c r="S33" s="34" t="str">
        <f t="shared" si="10"/>
        <v/>
      </c>
      <c r="T33" s="34" t="s">
        <v>2</v>
      </c>
      <c r="U33" s="42"/>
      <c r="V33" s="34" t="str">
        <f t="shared" si="12"/>
        <v/>
      </c>
      <c r="W33" s="34" t="s">
        <v>2</v>
      </c>
      <c r="X33" s="37"/>
      <c r="Y33" s="78"/>
      <c r="Z33" s="37"/>
      <c r="AA33" s="43"/>
      <c r="AB33" s="43"/>
    </row>
    <row r="34" spans="1:28" ht="14.25" thickBot="1">
      <c r="A34" s="44">
        <v>31</v>
      </c>
      <c r="B34" s="40"/>
      <c r="C34" s="41"/>
      <c r="D34" s="33" t="str">
        <f t="shared" si="14"/>
        <v/>
      </c>
      <c r="E34" s="34" t="s">
        <v>2</v>
      </c>
      <c r="F34" s="41"/>
      <c r="G34" s="34" t="str">
        <f t="shared" si="2"/>
        <v/>
      </c>
      <c r="H34" s="34" t="s">
        <v>2</v>
      </c>
      <c r="I34" s="41"/>
      <c r="J34" s="34" t="str">
        <f t="shared" si="4"/>
        <v/>
      </c>
      <c r="K34" s="34" t="s">
        <v>2</v>
      </c>
      <c r="L34" s="41"/>
      <c r="M34" s="34" t="str">
        <f t="shared" si="6"/>
        <v/>
      </c>
      <c r="N34" s="34" t="s">
        <v>2</v>
      </c>
      <c r="O34" s="42"/>
      <c r="P34" s="34" t="str">
        <f t="shared" si="8"/>
        <v/>
      </c>
      <c r="Q34" s="34" t="s">
        <v>2</v>
      </c>
      <c r="R34" s="41"/>
      <c r="S34" s="34" t="str">
        <f t="shared" si="10"/>
        <v/>
      </c>
      <c r="T34" s="34" t="s">
        <v>2</v>
      </c>
      <c r="U34" s="42"/>
      <c r="V34" s="34" t="str">
        <f t="shared" si="12"/>
        <v/>
      </c>
      <c r="W34" s="34" t="s">
        <v>2</v>
      </c>
      <c r="X34" s="37"/>
      <c r="Y34" s="78"/>
      <c r="Z34" s="37"/>
      <c r="AA34" s="43"/>
      <c r="AB34" s="43"/>
    </row>
    <row r="35" spans="1:28" ht="15" thickBot="1">
      <c r="A35" s="45"/>
      <c r="B35" s="46">
        <f>SUM(B4:B34)</f>
        <v>21</v>
      </c>
      <c r="C35" s="82">
        <f>SUM(C4:C34)/B35</f>
        <v>6583.1904761904761</v>
      </c>
      <c r="D35" s="48">
        <f>SUM(D4:D34)/B35</f>
        <v>5524.7126031903208</v>
      </c>
      <c r="E35" s="48">
        <f>SUM(E4:E34)/B35</f>
        <v>144066.41473809522</v>
      </c>
      <c r="F35" s="47">
        <f>SUM(F4:F34)/B35</f>
        <v>2100.3333333333335</v>
      </c>
      <c r="G35" s="48">
        <f>SUM(G4:G34)/B35</f>
        <v>1762.7883760439997</v>
      </c>
      <c r="H35" s="48">
        <f>SUM(H4:H34)/B35</f>
        <v>45966.975904761908</v>
      </c>
      <c r="I35" s="47">
        <f>SUM(I4:I34)/B35</f>
        <v>1762.452380952381</v>
      </c>
      <c r="J35" s="48">
        <f>SUM(J4:J34)/B35</f>
        <v>1479.2621778114744</v>
      </c>
      <c r="K35" s="48">
        <f>SUM(K4:K34)/B35</f>
        <v>38573.53297619048</v>
      </c>
      <c r="L35" s="82">
        <f>SUM(L4:L34)/B35</f>
        <v>3119.7857142857142</v>
      </c>
      <c r="M35" s="48">
        <f>SUM(M4:M34)/B35</f>
        <v>2618.4968829496961</v>
      </c>
      <c r="N35" s="48">
        <f>SUM(N4:N34)/B35</f>
        <v>68280.383452380949</v>
      </c>
      <c r="O35" s="81">
        <f>SUM(O4:O34)/B35</f>
        <v>11233.571428571429</v>
      </c>
      <c r="P35" s="48">
        <f>SUM(P4:P34)/B35</f>
        <v>9426.0317598401361</v>
      </c>
      <c r="Q35" s="48">
        <f>SUM(Q4:Q34)/B35</f>
        <v>245804.7369047619</v>
      </c>
      <c r="R35" s="82">
        <f>SUM(R4:R34)/B35</f>
        <v>2377.2857142857142</v>
      </c>
      <c r="S35" s="48">
        <f>SUM(S4:S34)/B35</f>
        <v>1995.5044808228868</v>
      </c>
      <c r="T35" s="48">
        <f>SUM(T4:T34)/B35</f>
        <v>52034.149833333337</v>
      </c>
      <c r="U35" s="80">
        <f>SUM(U4:U34)/B35</f>
        <v>20855.476190476191</v>
      </c>
      <c r="V35" s="48">
        <f>SUM(V4:V34)/B35</f>
        <v>17503.637215677361</v>
      </c>
      <c r="W35" s="48">
        <f>SUM(W4:W34)/B35</f>
        <v>456432.3152380953</v>
      </c>
      <c r="X35" s="83">
        <f>SUM(X4:X34)/B35</f>
        <v>1.1884571428571429</v>
      </c>
      <c r="Y35" s="79">
        <f>SUM(Y4:Y34)/B35</f>
        <v>1.1885380952380951</v>
      </c>
      <c r="Z35" s="83">
        <f>SUM(Z4:Z34)/B35</f>
        <v>1.191557142857143</v>
      </c>
      <c r="AA35" s="85">
        <v>26.074999999999999</v>
      </c>
      <c r="AB35" s="85">
        <v>21.870999999999999</v>
      </c>
    </row>
    <row r="36" spans="1:28" ht="14.25">
      <c r="A36" s="49"/>
      <c r="B36" s="50"/>
      <c r="C36" s="51"/>
      <c r="D36" s="51"/>
      <c r="E36" s="51"/>
      <c r="F36" s="51"/>
      <c r="G36" s="51"/>
      <c r="H36" s="51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3" t="s">
        <v>18</v>
      </c>
      <c r="Y36" s="53"/>
      <c r="Z36" s="54"/>
      <c r="AA36" s="53"/>
      <c r="AB36" s="53"/>
    </row>
  </sheetData>
  <phoneticPr fontId="0" type="noConversion"/>
  <pageMargins left="0.78740157480314965" right="0.78740157480314965" top="0.53" bottom="0.87" header="0.42" footer="0.51181102362204722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workbookViewId="0">
      <selection activeCell="A39" sqref="A39"/>
    </sheetView>
  </sheetViews>
  <sheetFormatPr defaultRowHeight="12.75"/>
  <cols>
    <col min="1" max="1" width="8.42578125" customWidth="1"/>
    <col min="2" max="2" width="5.85546875" customWidth="1"/>
    <col min="5" max="5" width="10.140625" bestFit="1" customWidth="1"/>
    <col min="8" max="8" width="10.140625" bestFit="1" customWidth="1"/>
    <col min="11" max="11" width="10.140625" bestFit="1" customWidth="1"/>
    <col min="14" max="14" width="10.140625" bestFit="1" customWidth="1"/>
    <col min="15" max="15" width="10.5703125" bestFit="1" customWidth="1"/>
  </cols>
  <sheetData>
    <row r="1" spans="1:16" ht="14.25">
      <c r="A1" s="55" t="s">
        <v>26</v>
      </c>
      <c r="B1" s="1">
        <v>2017</v>
      </c>
      <c r="C1" s="2" t="s">
        <v>20</v>
      </c>
      <c r="D1" s="3"/>
      <c r="E1" s="4"/>
      <c r="F1" s="62" t="s">
        <v>21</v>
      </c>
      <c r="G1" s="3"/>
      <c r="H1" s="3"/>
      <c r="I1" s="62" t="s">
        <v>22</v>
      </c>
      <c r="J1" s="3"/>
      <c r="K1" s="3"/>
      <c r="L1" s="2" t="s">
        <v>23</v>
      </c>
      <c r="M1" s="3"/>
      <c r="N1" s="4"/>
      <c r="O1" s="63" t="s">
        <v>19</v>
      </c>
      <c r="P1" s="64" t="s">
        <v>0</v>
      </c>
    </row>
    <row r="2" spans="1:16" ht="14.25">
      <c r="A2" s="9" t="s">
        <v>3</v>
      </c>
      <c r="B2" s="59" t="s">
        <v>1</v>
      </c>
      <c r="C2" s="10" t="s">
        <v>9</v>
      </c>
      <c r="D2" s="11" t="s">
        <v>5</v>
      </c>
      <c r="E2" s="12" t="s">
        <v>10</v>
      </c>
      <c r="F2" s="10" t="s">
        <v>9</v>
      </c>
      <c r="G2" s="11" t="s">
        <v>5</v>
      </c>
      <c r="H2" s="11" t="s">
        <v>10</v>
      </c>
      <c r="I2" s="10" t="s">
        <v>9</v>
      </c>
      <c r="J2" s="11" t="s">
        <v>5</v>
      </c>
      <c r="K2" s="11" t="s">
        <v>10</v>
      </c>
      <c r="L2" s="10" t="s">
        <v>9</v>
      </c>
      <c r="M2" s="11" t="s">
        <v>5</v>
      </c>
      <c r="N2" s="12" t="s">
        <v>10</v>
      </c>
      <c r="O2" s="16" t="s">
        <v>4</v>
      </c>
      <c r="P2" s="65" t="s">
        <v>8</v>
      </c>
    </row>
    <row r="3" spans="1:16" ht="15" thickBot="1">
      <c r="A3" s="18" t="s">
        <v>2</v>
      </c>
      <c r="B3" s="60" t="s">
        <v>25</v>
      </c>
      <c r="C3" s="19"/>
      <c r="D3" s="20"/>
      <c r="E3" s="21"/>
      <c r="F3" s="19"/>
      <c r="G3" s="20"/>
      <c r="H3" s="21"/>
      <c r="I3" s="19"/>
      <c r="J3" s="20"/>
      <c r="K3" s="21"/>
      <c r="L3" s="19"/>
      <c r="M3" s="20"/>
      <c r="N3" s="23"/>
      <c r="O3" s="27" t="s">
        <v>2</v>
      </c>
      <c r="P3" s="58"/>
    </row>
    <row r="4" spans="1:16" ht="13.5">
      <c r="A4" s="30">
        <v>1</v>
      </c>
      <c r="B4" s="31">
        <v>1</v>
      </c>
      <c r="C4" s="32">
        <v>6775</v>
      </c>
      <c r="D4" s="33">
        <f t="shared" ref="D4:D34" si="0">IF(C4=0,"",C4/O4)</f>
        <v>5685.6327626720376</v>
      </c>
      <c r="E4" s="34">
        <f t="shared" ref="E4:E32" si="1">C4*P4</f>
        <v>148176.02499999999</v>
      </c>
      <c r="F4" s="32">
        <v>6776</v>
      </c>
      <c r="G4" s="33">
        <f t="shared" ref="G4:G29" si="2">IF(F4=0,"",F4/O4)</f>
        <v>5686.4719704598856</v>
      </c>
      <c r="H4" s="34">
        <f t="shared" ref="H4:H29" si="3">F4*P4</f>
        <v>148197.89599999998</v>
      </c>
      <c r="I4" s="32">
        <v>6810</v>
      </c>
      <c r="J4" s="33">
        <f t="shared" ref="J4:J29" si="4">IF(I4=0,"",I4/O4)</f>
        <v>5715.0050352467269</v>
      </c>
      <c r="K4" s="34">
        <f t="shared" ref="K4:K29" si="5">I4*P4</f>
        <v>148941.50999999998</v>
      </c>
      <c r="L4" s="32">
        <v>6812</v>
      </c>
      <c r="M4" s="33">
        <f t="shared" ref="M4:M29" si="6">IF(L4=0,"",L4/O4)</f>
        <v>5716.6834508224238</v>
      </c>
      <c r="N4" s="34">
        <f t="shared" ref="N4:N29" si="7">L4*P4</f>
        <v>148985.25199999998</v>
      </c>
      <c r="O4" s="36">
        <v>1.1916</v>
      </c>
      <c r="P4" s="38">
        <v>21.870999999999999</v>
      </c>
    </row>
    <row r="5" spans="1:16" ht="13.5">
      <c r="A5" s="39">
        <v>2</v>
      </c>
      <c r="B5" s="40"/>
      <c r="C5" s="41"/>
      <c r="D5" s="33" t="str">
        <f t="shared" si="0"/>
        <v/>
      </c>
      <c r="E5" s="34" t="s">
        <v>2</v>
      </c>
      <c r="F5" s="41"/>
      <c r="G5" s="33" t="str">
        <f t="shared" si="2"/>
        <v/>
      </c>
      <c r="H5" s="34" t="s">
        <v>2</v>
      </c>
      <c r="I5" s="41"/>
      <c r="J5" s="33" t="str">
        <f t="shared" si="4"/>
        <v/>
      </c>
      <c r="K5" s="34" t="s">
        <v>2</v>
      </c>
      <c r="L5" s="41"/>
      <c r="M5" s="33" t="str">
        <f t="shared" si="6"/>
        <v/>
      </c>
      <c r="N5" s="34" t="s">
        <v>2</v>
      </c>
      <c r="O5" s="37"/>
      <c r="P5" s="43"/>
    </row>
    <row r="6" spans="1:16" ht="13.5">
      <c r="A6" s="39">
        <v>3</v>
      </c>
      <c r="B6" s="40"/>
      <c r="C6" s="41"/>
      <c r="D6" s="33" t="str">
        <f t="shared" si="0"/>
        <v/>
      </c>
      <c r="E6" s="34" t="s">
        <v>2</v>
      </c>
      <c r="F6" s="41"/>
      <c r="G6" s="33" t="str">
        <f t="shared" si="2"/>
        <v/>
      </c>
      <c r="H6" s="34" t="s">
        <v>2</v>
      </c>
      <c r="I6" s="41"/>
      <c r="J6" s="33" t="str">
        <f t="shared" si="4"/>
        <v/>
      </c>
      <c r="K6" s="34" t="s">
        <v>2</v>
      </c>
      <c r="L6" s="41"/>
      <c r="M6" s="33" t="str">
        <f t="shared" si="6"/>
        <v/>
      </c>
      <c r="N6" s="34" t="s">
        <v>2</v>
      </c>
      <c r="O6" s="37"/>
      <c r="P6" s="43"/>
    </row>
    <row r="7" spans="1:16" ht="13.5">
      <c r="A7" s="39">
        <v>4</v>
      </c>
      <c r="B7" s="40">
        <v>1</v>
      </c>
      <c r="C7" s="41">
        <v>6872.5</v>
      </c>
      <c r="D7" s="33">
        <f t="shared" si="0"/>
        <v>5770.3610411418977</v>
      </c>
      <c r="E7" s="34">
        <f t="shared" si="1"/>
        <v>150473.38749999998</v>
      </c>
      <c r="F7" s="41">
        <v>6873</v>
      </c>
      <c r="G7" s="33">
        <f t="shared" si="2"/>
        <v>5770.7808564231736</v>
      </c>
      <c r="H7" s="34">
        <f t="shared" si="3"/>
        <v>150484.33499999999</v>
      </c>
      <c r="I7" s="41">
        <v>6904</v>
      </c>
      <c r="J7" s="33">
        <f t="shared" si="4"/>
        <v>5796.8094038623003</v>
      </c>
      <c r="K7" s="34">
        <f t="shared" si="5"/>
        <v>151163.07999999999</v>
      </c>
      <c r="L7" s="41">
        <v>6905</v>
      </c>
      <c r="M7" s="33">
        <f t="shared" si="6"/>
        <v>5797.6490344248532</v>
      </c>
      <c r="N7" s="34">
        <f t="shared" si="7"/>
        <v>151184.97500000001</v>
      </c>
      <c r="O7" s="37">
        <v>1.1910000000000001</v>
      </c>
      <c r="P7" s="43">
        <v>21.895</v>
      </c>
    </row>
    <row r="8" spans="1:16" ht="13.5">
      <c r="A8" s="39">
        <v>5</v>
      </c>
      <c r="B8" s="40">
        <v>1</v>
      </c>
      <c r="C8" s="41">
        <v>6903</v>
      </c>
      <c r="D8" s="33">
        <f t="shared" si="0"/>
        <v>5806.2074186222553</v>
      </c>
      <c r="E8" s="34">
        <f t="shared" si="1"/>
        <v>151368.984</v>
      </c>
      <c r="F8" s="41">
        <v>6904</v>
      </c>
      <c r="G8" s="33">
        <f t="shared" si="2"/>
        <v>5807.0485322567074</v>
      </c>
      <c r="H8" s="34">
        <f t="shared" si="3"/>
        <v>151390.91200000001</v>
      </c>
      <c r="I8" s="41">
        <v>6936.5</v>
      </c>
      <c r="J8" s="33">
        <f t="shared" si="4"/>
        <v>5834.3847253763979</v>
      </c>
      <c r="K8" s="34">
        <f t="shared" si="5"/>
        <v>152103.57200000001</v>
      </c>
      <c r="L8" s="41">
        <v>6937</v>
      </c>
      <c r="M8" s="33">
        <f t="shared" si="6"/>
        <v>5834.8052821936244</v>
      </c>
      <c r="N8" s="34">
        <f t="shared" si="7"/>
        <v>152114.53599999999</v>
      </c>
      <c r="O8" s="37">
        <v>1.1889000000000001</v>
      </c>
      <c r="P8" s="43">
        <v>21.928000000000001</v>
      </c>
    </row>
    <row r="9" spans="1:16" ht="13.5">
      <c r="A9" s="39">
        <v>6</v>
      </c>
      <c r="B9" s="40">
        <v>1</v>
      </c>
      <c r="C9" s="41">
        <v>6863</v>
      </c>
      <c r="D9" s="33">
        <f t="shared" si="0"/>
        <v>5751.7599731813607</v>
      </c>
      <c r="E9" s="34">
        <f t="shared" si="1"/>
        <v>150162.44</v>
      </c>
      <c r="F9" s="41">
        <v>6864</v>
      </c>
      <c r="G9" s="33">
        <f t="shared" si="2"/>
        <v>5752.5980556486757</v>
      </c>
      <c r="H9" s="34">
        <f t="shared" si="3"/>
        <v>150184.32000000001</v>
      </c>
      <c r="I9" s="41">
        <v>6890</v>
      </c>
      <c r="J9" s="33">
        <f t="shared" si="4"/>
        <v>5774.3881997988601</v>
      </c>
      <c r="K9" s="34">
        <f t="shared" si="5"/>
        <v>150753.19999999998</v>
      </c>
      <c r="L9" s="41">
        <v>6891</v>
      </c>
      <c r="M9" s="33">
        <f t="shared" si="6"/>
        <v>5775.2262822661751</v>
      </c>
      <c r="N9" s="34">
        <f t="shared" si="7"/>
        <v>150775.07999999999</v>
      </c>
      <c r="O9" s="37">
        <v>1.1932</v>
      </c>
      <c r="P9" s="43">
        <v>21.88</v>
      </c>
    </row>
    <row r="10" spans="1:16" ht="13.5">
      <c r="A10" s="39">
        <v>7</v>
      </c>
      <c r="B10" s="40">
        <v>1</v>
      </c>
      <c r="C10" s="41">
        <v>6842</v>
      </c>
      <c r="D10" s="33">
        <f t="shared" si="0"/>
        <v>5713.5699373695197</v>
      </c>
      <c r="E10" s="34">
        <f t="shared" si="1"/>
        <v>149162.44199999998</v>
      </c>
      <c r="F10" s="41">
        <v>6842.5</v>
      </c>
      <c r="G10" s="33">
        <f t="shared" si="2"/>
        <v>5713.9874739039669</v>
      </c>
      <c r="H10" s="34">
        <f t="shared" si="3"/>
        <v>149173.3425</v>
      </c>
      <c r="I10" s="41">
        <v>6867</v>
      </c>
      <c r="J10" s="33">
        <f t="shared" si="4"/>
        <v>5734.4467640918583</v>
      </c>
      <c r="K10" s="34">
        <f t="shared" si="5"/>
        <v>149707.46699999998</v>
      </c>
      <c r="L10" s="41">
        <v>6870</v>
      </c>
      <c r="M10" s="33">
        <f t="shared" si="6"/>
        <v>5736.9519832985388</v>
      </c>
      <c r="N10" s="34">
        <f t="shared" si="7"/>
        <v>149772.87</v>
      </c>
      <c r="O10" s="37">
        <v>1.1975</v>
      </c>
      <c r="P10" s="43">
        <v>21.800999999999998</v>
      </c>
    </row>
    <row r="11" spans="1:16" ht="13.5">
      <c r="A11" s="39">
        <v>8</v>
      </c>
      <c r="B11" s="40">
        <v>1</v>
      </c>
      <c r="C11" s="41">
        <v>6779</v>
      </c>
      <c r="D11" s="33">
        <f t="shared" si="0"/>
        <v>5617.8006132427272</v>
      </c>
      <c r="E11" s="34">
        <f t="shared" si="1"/>
        <v>146704.33899999998</v>
      </c>
      <c r="F11" s="41">
        <v>6780</v>
      </c>
      <c r="G11" s="33">
        <f t="shared" si="2"/>
        <v>5618.6293196320539</v>
      </c>
      <c r="H11" s="34">
        <f t="shared" si="3"/>
        <v>146725.97999999998</v>
      </c>
      <c r="I11" s="41">
        <v>6800</v>
      </c>
      <c r="J11" s="33">
        <f t="shared" si="4"/>
        <v>5635.2034474185793</v>
      </c>
      <c r="K11" s="34">
        <f t="shared" si="5"/>
        <v>147158.79999999999</v>
      </c>
      <c r="L11" s="41">
        <v>6805</v>
      </c>
      <c r="M11" s="33">
        <f t="shared" si="6"/>
        <v>5639.3469793652102</v>
      </c>
      <c r="N11" s="34">
        <f t="shared" si="7"/>
        <v>147267.00499999998</v>
      </c>
      <c r="O11" s="37">
        <v>1.2067000000000001</v>
      </c>
      <c r="P11" s="43">
        <v>21.640999999999998</v>
      </c>
    </row>
    <row r="12" spans="1:16" ht="13.5">
      <c r="A12" s="39">
        <v>9</v>
      </c>
      <c r="B12" s="40"/>
      <c r="C12" s="41"/>
      <c r="D12" s="33" t="str">
        <f t="shared" si="0"/>
        <v/>
      </c>
      <c r="E12" s="34" t="s">
        <v>2</v>
      </c>
      <c r="F12" s="41"/>
      <c r="G12" s="33" t="str">
        <f t="shared" si="2"/>
        <v/>
      </c>
      <c r="H12" s="34" t="s">
        <v>2</v>
      </c>
      <c r="I12" s="41"/>
      <c r="J12" s="33" t="str">
        <f t="shared" si="4"/>
        <v/>
      </c>
      <c r="K12" s="34" t="s">
        <v>2</v>
      </c>
      <c r="L12" s="41"/>
      <c r="M12" s="33" t="str">
        <f t="shared" si="6"/>
        <v/>
      </c>
      <c r="N12" s="34" t="s">
        <v>2</v>
      </c>
      <c r="O12" s="37"/>
      <c r="P12" s="43"/>
    </row>
    <row r="13" spans="1:16" ht="13.5">
      <c r="A13" s="39">
        <v>10</v>
      </c>
      <c r="B13" s="40"/>
      <c r="C13" s="41"/>
      <c r="D13" s="33" t="str">
        <f t="shared" si="0"/>
        <v/>
      </c>
      <c r="E13" s="34" t="s">
        <v>2</v>
      </c>
      <c r="F13" s="41"/>
      <c r="G13" s="33" t="str">
        <f t="shared" si="2"/>
        <v/>
      </c>
      <c r="H13" s="34" t="s">
        <v>2</v>
      </c>
      <c r="I13" s="41"/>
      <c r="J13" s="33" t="str">
        <f t="shared" si="4"/>
        <v/>
      </c>
      <c r="K13" s="34" t="s">
        <v>2</v>
      </c>
      <c r="L13" s="41"/>
      <c r="M13" s="33" t="str">
        <f t="shared" si="6"/>
        <v/>
      </c>
      <c r="N13" s="34" t="s">
        <v>2</v>
      </c>
      <c r="O13" s="37"/>
      <c r="P13" s="43"/>
    </row>
    <row r="14" spans="1:16" ht="13.5">
      <c r="A14" s="39">
        <v>11</v>
      </c>
      <c r="B14" s="40">
        <v>1</v>
      </c>
      <c r="C14" s="41">
        <v>6736.5</v>
      </c>
      <c r="D14" s="33">
        <f t="shared" si="0"/>
        <v>5614.2178514876241</v>
      </c>
      <c r="E14" s="34">
        <f t="shared" si="1"/>
        <v>146424.56400000001</v>
      </c>
      <c r="F14" s="41">
        <v>6737</v>
      </c>
      <c r="G14" s="33">
        <f t="shared" si="2"/>
        <v>5614.6345528794063</v>
      </c>
      <c r="H14" s="34">
        <f t="shared" si="3"/>
        <v>146435.432</v>
      </c>
      <c r="I14" s="41">
        <v>6757</v>
      </c>
      <c r="J14" s="33">
        <f t="shared" si="4"/>
        <v>5631.3026085507126</v>
      </c>
      <c r="K14" s="34">
        <f t="shared" si="5"/>
        <v>146870.152</v>
      </c>
      <c r="L14" s="41">
        <v>6759</v>
      </c>
      <c r="M14" s="33">
        <f t="shared" si="6"/>
        <v>5632.9694141178434</v>
      </c>
      <c r="N14" s="34">
        <f t="shared" si="7"/>
        <v>146913.62400000001</v>
      </c>
      <c r="O14" s="37">
        <v>1.1999</v>
      </c>
      <c r="P14" s="43">
        <v>21.736000000000001</v>
      </c>
    </row>
    <row r="15" spans="1:16" ht="13.5">
      <c r="A15" s="39">
        <v>12</v>
      </c>
      <c r="B15" s="40">
        <v>1</v>
      </c>
      <c r="C15" s="41">
        <v>6601</v>
      </c>
      <c r="D15" s="33">
        <f t="shared" si="0"/>
        <v>5532.1823667448871</v>
      </c>
      <c r="E15" s="34">
        <f t="shared" si="1"/>
        <v>144363.87</v>
      </c>
      <c r="F15" s="41">
        <v>6601.5</v>
      </c>
      <c r="G15" s="33">
        <f t="shared" si="2"/>
        <v>5532.6014079785446</v>
      </c>
      <c r="H15" s="34">
        <f t="shared" si="3"/>
        <v>144374.80499999999</v>
      </c>
      <c r="I15" s="41">
        <v>6643</v>
      </c>
      <c r="J15" s="33">
        <f t="shared" si="4"/>
        <v>5567.3818303721082</v>
      </c>
      <c r="K15" s="34">
        <f t="shared" si="5"/>
        <v>145282.41</v>
      </c>
      <c r="L15" s="41">
        <v>6644</v>
      </c>
      <c r="M15" s="33">
        <f t="shared" si="6"/>
        <v>5568.2199128394232</v>
      </c>
      <c r="N15" s="34">
        <f t="shared" si="7"/>
        <v>145304.28</v>
      </c>
      <c r="O15" s="37">
        <v>1.1932</v>
      </c>
      <c r="P15" s="43">
        <v>21.87</v>
      </c>
    </row>
    <row r="16" spans="1:16" ht="13.5">
      <c r="A16" s="39">
        <v>13</v>
      </c>
      <c r="B16" s="40">
        <v>1</v>
      </c>
      <c r="C16" s="41">
        <v>6526.5</v>
      </c>
      <c r="D16" s="33">
        <f t="shared" si="0"/>
        <v>5446.0113484646199</v>
      </c>
      <c r="E16" s="34">
        <f t="shared" si="1"/>
        <v>142192.85550000001</v>
      </c>
      <c r="F16" s="41">
        <v>6527</v>
      </c>
      <c r="G16" s="33">
        <f t="shared" si="2"/>
        <v>5446.4285714285716</v>
      </c>
      <c r="H16" s="34">
        <f t="shared" si="3"/>
        <v>142203.74899999998</v>
      </c>
      <c r="I16" s="41">
        <v>6567</v>
      </c>
      <c r="J16" s="33">
        <f t="shared" si="4"/>
        <v>5479.8064085447268</v>
      </c>
      <c r="K16" s="34">
        <f t="shared" si="5"/>
        <v>143075.22899999999</v>
      </c>
      <c r="L16" s="41">
        <v>6572</v>
      </c>
      <c r="M16" s="33">
        <f t="shared" si="6"/>
        <v>5483.9786381842459</v>
      </c>
      <c r="N16" s="34">
        <f t="shared" si="7"/>
        <v>143184.16399999999</v>
      </c>
      <c r="O16" s="37">
        <v>1.1983999999999999</v>
      </c>
      <c r="P16" s="43">
        <v>21.786999999999999</v>
      </c>
    </row>
    <row r="17" spans="1:16" ht="13.5">
      <c r="A17" s="39">
        <v>14</v>
      </c>
      <c r="B17" s="40">
        <v>1</v>
      </c>
      <c r="C17" s="41">
        <v>6418</v>
      </c>
      <c r="D17" s="33">
        <f t="shared" si="0"/>
        <v>5396.4516942739428</v>
      </c>
      <c r="E17" s="34">
        <f t="shared" si="1"/>
        <v>140894.35399999999</v>
      </c>
      <c r="F17" s="41">
        <v>6418.5</v>
      </c>
      <c r="G17" s="33">
        <f t="shared" si="2"/>
        <v>5396.8721096443287</v>
      </c>
      <c r="H17" s="34">
        <f t="shared" si="3"/>
        <v>140905.33049999998</v>
      </c>
      <c r="I17" s="41">
        <v>6457</v>
      </c>
      <c r="J17" s="33">
        <f t="shared" si="4"/>
        <v>5429.2440931640458</v>
      </c>
      <c r="K17" s="34">
        <f t="shared" si="5"/>
        <v>141750.52100000001</v>
      </c>
      <c r="L17" s="41">
        <v>6459</v>
      </c>
      <c r="M17" s="33">
        <f t="shared" si="6"/>
        <v>5430.9257546455901</v>
      </c>
      <c r="N17" s="34">
        <f t="shared" si="7"/>
        <v>141794.427</v>
      </c>
      <c r="O17" s="37">
        <v>1.1893</v>
      </c>
      <c r="P17" s="43">
        <v>21.952999999999999</v>
      </c>
    </row>
    <row r="18" spans="1:16" ht="13.5">
      <c r="A18" s="39">
        <v>15</v>
      </c>
      <c r="B18" s="40">
        <v>1</v>
      </c>
      <c r="C18" s="41">
        <v>6454</v>
      </c>
      <c r="D18" s="33">
        <f t="shared" si="0"/>
        <v>5401.2888107791441</v>
      </c>
      <c r="E18" s="34">
        <f t="shared" si="1"/>
        <v>140658.476</v>
      </c>
      <c r="F18" s="41">
        <v>6457</v>
      </c>
      <c r="G18" s="33">
        <f t="shared" si="2"/>
        <v>5403.7994811281278</v>
      </c>
      <c r="H18" s="34">
        <f t="shared" si="3"/>
        <v>140723.85800000001</v>
      </c>
      <c r="I18" s="41">
        <v>6497</v>
      </c>
      <c r="J18" s="33">
        <f t="shared" si="4"/>
        <v>5437.2750857812362</v>
      </c>
      <c r="K18" s="34">
        <f t="shared" si="5"/>
        <v>141595.61800000002</v>
      </c>
      <c r="L18" s="41">
        <v>6500</v>
      </c>
      <c r="M18" s="33">
        <f t="shared" si="6"/>
        <v>5439.7857561302199</v>
      </c>
      <c r="N18" s="34">
        <f t="shared" si="7"/>
        <v>141661</v>
      </c>
      <c r="O18" s="37">
        <v>1.1949000000000001</v>
      </c>
      <c r="P18" s="43">
        <v>21.794</v>
      </c>
    </row>
    <row r="19" spans="1:16" ht="13.5">
      <c r="A19" s="39">
        <v>16</v>
      </c>
      <c r="B19" s="40"/>
      <c r="C19" s="41"/>
      <c r="D19" s="33" t="str">
        <f t="shared" si="0"/>
        <v/>
      </c>
      <c r="E19" s="34" t="s">
        <v>2</v>
      </c>
      <c r="F19" s="41"/>
      <c r="G19" s="33" t="str">
        <f t="shared" si="2"/>
        <v/>
      </c>
      <c r="H19" s="34" t="s">
        <v>2</v>
      </c>
      <c r="I19" s="41"/>
      <c r="J19" s="33" t="str">
        <f t="shared" si="4"/>
        <v/>
      </c>
      <c r="K19" s="34" t="s">
        <v>2</v>
      </c>
      <c r="L19" s="41"/>
      <c r="M19" s="33" t="str">
        <f t="shared" si="6"/>
        <v/>
      </c>
      <c r="N19" s="34" t="s">
        <v>2</v>
      </c>
      <c r="O19" s="37"/>
      <c r="P19" s="43"/>
    </row>
    <row r="20" spans="1:16" ht="13.5">
      <c r="A20" s="39">
        <v>17</v>
      </c>
      <c r="B20" s="40"/>
      <c r="C20" s="41"/>
      <c r="D20" s="33" t="str">
        <f t="shared" si="0"/>
        <v/>
      </c>
      <c r="E20" s="34" t="s">
        <v>2</v>
      </c>
      <c r="F20" s="41"/>
      <c r="G20" s="33" t="str">
        <f t="shared" si="2"/>
        <v/>
      </c>
      <c r="H20" s="34" t="s">
        <v>2</v>
      </c>
      <c r="I20" s="41"/>
      <c r="J20" s="33" t="str">
        <f t="shared" si="4"/>
        <v/>
      </c>
      <c r="K20" s="34" t="s">
        <v>2</v>
      </c>
      <c r="L20" s="41"/>
      <c r="M20" s="33" t="str">
        <f t="shared" si="6"/>
        <v/>
      </c>
      <c r="N20" s="34" t="s">
        <v>2</v>
      </c>
      <c r="O20" s="37"/>
      <c r="P20" s="43"/>
    </row>
    <row r="21" spans="1:16" ht="13.5">
      <c r="A21" s="39">
        <v>18</v>
      </c>
      <c r="B21" s="40">
        <v>1</v>
      </c>
      <c r="C21" s="41">
        <v>6486</v>
      </c>
      <c r="D21" s="33">
        <f t="shared" si="0"/>
        <v>5430.3415941058274</v>
      </c>
      <c r="E21" s="34">
        <f t="shared" si="1"/>
        <v>141628.296</v>
      </c>
      <c r="F21" s="41">
        <v>6487</v>
      </c>
      <c r="G21" s="33">
        <f t="shared" si="2"/>
        <v>5431.1788345612867</v>
      </c>
      <c r="H21" s="34">
        <f t="shared" si="3"/>
        <v>141650.13199999998</v>
      </c>
      <c r="I21" s="41">
        <v>6534</v>
      </c>
      <c r="J21" s="33">
        <f t="shared" si="4"/>
        <v>5470.5291359678504</v>
      </c>
      <c r="K21" s="34">
        <f t="shared" si="5"/>
        <v>142676.424</v>
      </c>
      <c r="L21" s="41">
        <v>6534.5</v>
      </c>
      <c r="M21" s="33">
        <f t="shared" si="6"/>
        <v>5470.94775619558</v>
      </c>
      <c r="N21" s="34">
        <f t="shared" si="7"/>
        <v>142687.342</v>
      </c>
      <c r="O21" s="37">
        <v>1.1943999999999999</v>
      </c>
      <c r="P21" s="43">
        <v>21.835999999999999</v>
      </c>
    </row>
    <row r="22" spans="1:16" ht="13.5">
      <c r="A22" s="39">
        <v>19</v>
      </c>
      <c r="B22" s="40">
        <v>1</v>
      </c>
      <c r="C22" s="41">
        <v>6491.5</v>
      </c>
      <c r="D22" s="33">
        <f t="shared" si="0"/>
        <v>5421.3295473525968</v>
      </c>
      <c r="E22" s="34">
        <f t="shared" si="1"/>
        <v>141573.12350000002</v>
      </c>
      <c r="F22" s="41">
        <v>6492</v>
      </c>
      <c r="G22" s="33">
        <f t="shared" si="2"/>
        <v>5421.7471187573074</v>
      </c>
      <c r="H22" s="34">
        <f t="shared" si="3"/>
        <v>141584.02800000002</v>
      </c>
      <c r="I22" s="41">
        <v>6539</v>
      </c>
      <c r="J22" s="33">
        <f t="shared" si="4"/>
        <v>5460.9988308000666</v>
      </c>
      <c r="K22" s="34">
        <f t="shared" si="5"/>
        <v>142609.05100000001</v>
      </c>
      <c r="L22" s="41">
        <v>6540</v>
      </c>
      <c r="M22" s="33">
        <f t="shared" si="6"/>
        <v>5461.8339736094867</v>
      </c>
      <c r="N22" s="34">
        <f t="shared" si="7"/>
        <v>142630.86000000002</v>
      </c>
      <c r="O22" s="37">
        <v>1.1974</v>
      </c>
      <c r="P22" s="43">
        <v>21.809000000000001</v>
      </c>
    </row>
    <row r="23" spans="1:16" ht="13.5">
      <c r="A23" s="39">
        <v>20</v>
      </c>
      <c r="B23" s="40">
        <v>1</v>
      </c>
      <c r="C23" s="41">
        <v>6518</v>
      </c>
      <c r="D23" s="33">
        <f t="shared" si="0"/>
        <v>5428.9521905713818</v>
      </c>
      <c r="E23" s="34">
        <f t="shared" si="1"/>
        <v>141662.212</v>
      </c>
      <c r="F23" s="41">
        <v>6520</v>
      </c>
      <c r="G23" s="33">
        <f t="shared" si="2"/>
        <v>5430.6180243211729</v>
      </c>
      <c r="H23" s="34">
        <f t="shared" si="3"/>
        <v>141705.68000000002</v>
      </c>
      <c r="I23" s="41">
        <v>6564.5</v>
      </c>
      <c r="J23" s="33">
        <f t="shared" si="4"/>
        <v>5467.6828252540399</v>
      </c>
      <c r="K23" s="34">
        <f t="shared" si="5"/>
        <v>142672.84300000002</v>
      </c>
      <c r="L23" s="41">
        <v>6565</v>
      </c>
      <c r="M23" s="33">
        <f t="shared" si="6"/>
        <v>5468.0992836914884</v>
      </c>
      <c r="N23" s="34">
        <f t="shared" si="7"/>
        <v>142683.71000000002</v>
      </c>
      <c r="O23" s="37">
        <v>1.2005999999999999</v>
      </c>
      <c r="P23" s="43">
        <v>21.734000000000002</v>
      </c>
    </row>
    <row r="24" spans="1:16" ht="13.5">
      <c r="A24" s="39">
        <v>21</v>
      </c>
      <c r="B24" s="40">
        <v>1</v>
      </c>
      <c r="C24" s="41">
        <v>6407</v>
      </c>
      <c r="D24" s="33">
        <f t="shared" si="0"/>
        <v>5382.6766361421496</v>
      </c>
      <c r="E24" s="34">
        <f t="shared" si="1"/>
        <v>140255.63699999999</v>
      </c>
      <c r="F24" s="41">
        <v>6407.5</v>
      </c>
      <c r="G24" s="33">
        <f t="shared" si="2"/>
        <v>5383.0966983113503</v>
      </c>
      <c r="H24" s="34">
        <f t="shared" si="3"/>
        <v>140266.58249999999</v>
      </c>
      <c r="I24" s="41">
        <v>6451</v>
      </c>
      <c r="J24" s="33">
        <f t="shared" si="4"/>
        <v>5419.6421070318411</v>
      </c>
      <c r="K24" s="34">
        <f t="shared" si="5"/>
        <v>141218.84099999999</v>
      </c>
      <c r="L24" s="41">
        <v>6453</v>
      </c>
      <c r="M24" s="33">
        <f t="shared" si="6"/>
        <v>5421.3223557086449</v>
      </c>
      <c r="N24" s="34">
        <f t="shared" si="7"/>
        <v>141262.62299999999</v>
      </c>
      <c r="O24" s="37">
        <v>1.1902999999999999</v>
      </c>
      <c r="P24" s="43">
        <v>21.890999999999998</v>
      </c>
    </row>
    <row r="25" spans="1:16" ht="13.5">
      <c r="A25" s="39">
        <v>22</v>
      </c>
      <c r="B25" s="40">
        <v>1</v>
      </c>
      <c r="C25" s="41">
        <v>6404</v>
      </c>
      <c r="D25" s="33">
        <f t="shared" si="0"/>
        <v>5353.1722812003682</v>
      </c>
      <c r="E25" s="34">
        <f t="shared" si="1"/>
        <v>139421.484</v>
      </c>
      <c r="F25" s="41">
        <v>6405</v>
      </c>
      <c r="G25" s="33">
        <f t="shared" si="2"/>
        <v>5354.0081919251024</v>
      </c>
      <c r="H25" s="34">
        <f t="shared" si="3"/>
        <v>139443.255</v>
      </c>
      <c r="I25" s="41">
        <v>6445</v>
      </c>
      <c r="J25" s="33">
        <f t="shared" si="4"/>
        <v>5387.4446209144871</v>
      </c>
      <c r="K25" s="34">
        <f t="shared" si="5"/>
        <v>140314.095</v>
      </c>
      <c r="L25" s="41">
        <v>6450</v>
      </c>
      <c r="M25" s="33">
        <f t="shared" si="6"/>
        <v>5391.6241745381594</v>
      </c>
      <c r="N25" s="34">
        <f t="shared" si="7"/>
        <v>140422.95000000001</v>
      </c>
      <c r="O25" s="37">
        <v>1.1962999999999999</v>
      </c>
      <c r="P25" s="43">
        <v>21.771000000000001</v>
      </c>
    </row>
    <row r="26" spans="1:16" ht="13.5">
      <c r="A26" s="39">
        <v>23</v>
      </c>
      <c r="B26" s="40"/>
      <c r="C26" s="41"/>
      <c r="D26" s="33" t="str">
        <f t="shared" si="0"/>
        <v/>
      </c>
      <c r="E26" s="34" t="s">
        <v>2</v>
      </c>
      <c r="F26" s="41"/>
      <c r="G26" s="33" t="str">
        <f t="shared" si="2"/>
        <v/>
      </c>
      <c r="H26" s="34" t="s">
        <v>2</v>
      </c>
      <c r="I26" s="41"/>
      <c r="J26" s="33" t="str">
        <f t="shared" si="4"/>
        <v/>
      </c>
      <c r="K26" s="34" t="s">
        <v>2</v>
      </c>
      <c r="L26" s="41"/>
      <c r="M26" s="33" t="str">
        <f t="shared" si="6"/>
        <v/>
      </c>
      <c r="N26" s="34" t="s">
        <v>2</v>
      </c>
      <c r="O26" s="37"/>
      <c r="P26" s="43"/>
    </row>
    <row r="27" spans="1:16" ht="13.5">
      <c r="A27" s="39">
        <v>24</v>
      </c>
      <c r="B27" s="40"/>
      <c r="C27" s="41"/>
      <c r="D27" s="33" t="str">
        <f t="shared" si="0"/>
        <v/>
      </c>
      <c r="E27" s="34" t="s">
        <v>2</v>
      </c>
      <c r="F27" s="41"/>
      <c r="G27" s="33" t="str">
        <f t="shared" si="2"/>
        <v/>
      </c>
      <c r="H27" s="34" t="s">
        <v>2</v>
      </c>
      <c r="I27" s="41"/>
      <c r="J27" s="33" t="str">
        <f t="shared" si="4"/>
        <v/>
      </c>
      <c r="K27" s="34" t="s">
        <v>2</v>
      </c>
      <c r="L27" s="41"/>
      <c r="M27" s="33" t="str">
        <f t="shared" si="6"/>
        <v/>
      </c>
      <c r="N27" s="34" t="s">
        <v>2</v>
      </c>
      <c r="O27" s="37"/>
      <c r="P27" s="43"/>
    </row>
    <row r="28" spans="1:16" ht="13.5">
      <c r="A28" s="39">
        <v>25</v>
      </c>
      <c r="B28" s="40">
        <v>1</v>
      </c>
      <c r="C28" s="41">
        <v>6414</v>
      </c>
      <c r="D28" s="33">
        <f t="shared" si="0"/>
        <v>5403.083143795805</v>
      </c>
      <c r="E28" s="34">
        <f t="shared" si="1"/>
        <v>140703.91800000001</v>
      </c>
      <c r="F28" s="41">
        <v>6416</v>
      </c>
      <c r="G28" s="33">
        <f t="shared" si="2"/>
        <v>5404.7679218262992</v>
      </c>
      <c r="H28" s="34">
        <f t="shared" si="3"/>
        <v>140747.79200000002</v>
      </c>
      <c r="I28" s="41">
        <v>6459</v>
      </c>
      <c r="J28" s="33">
        <f t="shared" si="4"/>
        <v>5440.9906494819306</v>
      </c>
      <c r="K28" s="34">
        <f t="shared" si="5"/>
        <v>141691.08300000001</v>
      </c>
      <c r="L28" s="41">
        <v>6460</v>
      </c>
      <c r="M28" s="33">
        <f t="shared" si="6"/>
        <v>5441.8330384971778</v>
      </c>
      <c r="N28" s="34">
        <f t="shared" si="7"/>
        <v>141713.02000000002</v>
      </c>
      <c r="O28" s="37">
        <v>1.1871</v>
      </c>
      <c r="P28" s="43">
        <v>21.937000000000001</v>
      </c>
    </row>
    <row r="29" spans="1:16" ht="13.5">
      <c r="A29" s="39">
        <v>26</v>
      </c>
      <c r="B29" s="40">
        <v>1</v>
      </c>
      <c r="C29" s="41">
        <v>6422</v>
      </c>
      <c r="D29" s="33">
        <f t="shared" si="0"/>
        <v>5447.4510136567988</v>
      </c>
      <c r="E29" s="34">
        <f t="shared" si="1"/>
        <v>141945.46600000001</v>
      </c>
      <c r="F29" s="41">
        <v>6423</v>
      </c>
      <c r="G29" s="33">
        <f t="shared" si="2"/>
        <v>5448.2992620239202</v>
      </c>
      <c r="H29" s="34">
        <f t="shared" si="3"/>
        <v>141967.56900000002</v>
      </c>
      <c r="I29" s="41">
        <v>6479</v>
      </c>
      <c r="J29" s="33">
        <f t="shared" si="4"/>
        <v>5495.8011705827466</v>
      </c>
      <c r="K29" s="34">
        <f t="shared" si="5"/>
        <v>143205.337</v>
      </c>
      <c r="L29" s="41">
        <v>6480</v>
      </c>
      <c r="M29" s="33">
        <f t="shared" si="6"/>
        <v>5496.649418949868</v>
      </c>
      <c r="N29" s="34">
        <f t="shared" si="7"/>
        <v>143227.44</v>
      </c>
      <c r="O29" s="37">
        <v>1.1789000000000001</v>
      </c>
      <c r="P29" s="43">
        <v>22.103000000000002</v>
      </c>
    </row>
    <row r="30" spans="1:16" ht="13.5">
      <c r="A30" s="39">
        <v>27</v>
      </c>
      <c r="B30" s="40">
        <v>1</v>
      </c>
      <c r="C30" s="66">
        <v>6425.5</v>
      </c>
      <c r="D30" s="67">
        <f t="shared" si="0"/>
        <v>5470.8386547466998</v>
      </c>
      <c r="E30" s="34">
        <f t="shared" si="1"/>
        <v>142491.88799999998</v>
      </c>
      <c r="F30" s="41">
        <v>6426</v>
      </c>
      <c r="G30" s="33">
        <f>IF(F30=0,"",F30/O30)</f>
        <v>5471.2643678160912</v>
      </c>
      <c r="H30" s="34">
        <f>F30*P30</f>
        <v>142502.976</v>
      </c>
      <c r="I30" s="41">
        <v>6470</v>
      </c>
      <c r="J30" s="33">
        <f>IF(I30=0,"",I30/O30)</f>
        <v>5508.7271179225199</v>
      </c>
      <c r="K30" s="34">
        <f>I30*P30</f>
        <v>143478.72</v>
      </c>
      <c r="L30" s="41">
        <v>6475</v>
      </c>
      <c r="M30" s="33">
        <f>IF(L30=0,"",L30/O30)</f>
        <v>5512.9842486164316</v>
      </c>
      <c r="N30" s="34">
        <f>L30*P30</f>
        <v>143589.59999999998</v>
      </c>
      <c r="O30" s="37">
        <v>1.1745000000000001</v>
      </c>
      <c r="P30" s="43">
        <v>22.175999999999998</v>
      </c>
    </row>
    <row r="31" spans="1:16" ht="13.5">
      <c r="A31" s="39">
        <v>28</v>
      </c>
      <c r="B31" s="40">
        <v>1</v>
      </c>
      <c r="C31" s="41">
        <v>6403</v>
      </c>
      <c r="D31" s="33">
        <f>IF(C31=0,"",C31/O31)</f>
        <v>5438.2537795141834</v>
      </c>
      <c r="E31" s="34">
        <f>C31*P31</f>
        <v>141992.92799999999</v>
      </c>
      <c r="F31" s="41">
        <v>6405</v>
      </c>
      <c r="G31" s="33">
        <f>IF(F31=0,"",F31/O31)</f>
        <v>5439.9524375743167</v>
      </c>
      <c r="H31" s="34">
        <f>F31*P31</f>
        <v>142037.28</v>
      </c>
      <c r="I31" s="41">
        <v>6451</v>
      </c>
      <c r="J31" s="33">
        <f>IF(I31=0,"",I31/O31)</f>
        <v>5479.0215729573638</v>
      </c>
      <c r="K31" s="34">
        <f>I31*P31</f>
        <v>143057.37599999999</v>
      </c>
      <c r="L31" s="41">
        <v>6452</v>
      </c>
      <c r="M31" s="33">
        <f>IF(L31=0,"",L31/O31)</f>
        <v>5479.8709019874295</v>
      </c>
      <c r="N31" s="34">
        <f>L31*P31</f>
        <v>143079.552</v>
      </c>
      <c r="O31" s="37">
        <v>1.1774</v>
      </c>
      <c r="P31" s="43">
        <v>22.175999999999998</v>
      </c>
    </row>
    <row r="32" spans="1:16" ht="13.5">
      <c r="A32" s="39">
        <v>29</v>
      </c>
      <c r="B32" s="40">
        <v>1</v>
      </c>
      <c r="C32" s="41">
        <v>6484</v>
      </c>
      <c r="D32" s="33">
        <f t="shared" si="0"/>
        <v>5489.3328818151031</v>
      </c>
      <c r="E32" s="34">
        <f t="shared" si="1"/>
        <v>142667.45199999999</v>
      </c>
      <c r="F32" s="41">
        <v>6485</v>
      </c>
      <c r="G32" s="33">
        <f>IF(F32=0,"",F32/O32)</f>
        <v>5490.1794784964441</v>
      </c>
      <c r="H32" s="34">
        <f>F32*P32</f>
        <v>142689.45499999999</v>
      </c>
      <c r="I32" s="41">
        <v>6530</v>
      </c>
      <c r="J32" s="33">
        <f>IF(I32=0,"",I32/O32)</f>
        <v>5528.2763291567899</v>
      </c>
      <c r="K32" s="34">
        <f>I32*P32</f>
        <v>143679.59</v>
      </c>
      <c r="L32" s="41">
        <v>6531</v>
      </c>
      <c r="M32" s="33">
        <f>IF(L32=0,"",L32/O32)</f>
        <v>5529.1229258381309</v>
      </c>
      <c r="N32" s="34">
        <f>L32*P32</f>
        <v>143701.59299999999</v>
      </c>
      <c r="O32" s="37">
        <v>1.1812</v>
      </c>
      <c r="P32" s="43">
        <v>22.003</v>
      </c>
    </row>
    <row r="33" spans="1:16" ht="13.5">
      <c r="A33" s="39">
        <v>30</v>
      </c>
      <c r="B33" s="40"/>
      <c r="C33" s="41"/>
      <c r="D33" s="33" t="str">
        <f t="shared" si="0"/>
        <v/>
      </c>
      <c r="E33" s="34" t="s">
        <v>2</v>
      </c>
      <c r="F33" s="41"/>
      <c r="G33" s="33" t="str">
        <f>IF(F33=0,"",F33/O33)</f>
        <v/>
      </c>
      <c r="H33" s="34" t="s">
        <v>2</v>
      </c>
      <c r="I33" s="41"/>
      <c r="J33" s="33" t="str">
        <f>IF(I33=0,"",I33/O33)</f>
        <v/>
      </c>
      <c r="K33" s="34" t="s">
        <v>2</v>
      </c>
      <c r="L33" s="41"/>
      <c r="M33" s="33" t="str">
        <f>IF(L33=0,"",L33/O33)</f>
        <v/>
      </c>
      <c r="N33" s="34" t="s">
        <v>2</v>
      </c>
      <c r="O33" s="37"/>
      <c r="P33" s="43"/>
    </row>
    <row r="34" spans="1:16" ht="14.25" thickBot="1">
      <c r="A34" s="69">
        <v>31</v>
      </c>
      <c r="B34" s="70"/>
      <c r="C34" s="71"/>
      <c r="D34" s="33" t="str">
        <f t="shared" si="0"/>
        <v/>
      </c>
      <c r="E34" s="34" t="s">
        <v>2</v>
      </c>
      <c r="F34" s="71"/>
      <c r="G34" s="33" t="str">
        <f>IF(F34=0,"",F34/O34)</f>
        <v/>
      </c>
      <c r="H34" s="34" t="s">
        <v>2</v>
      </c>
      <c r="I34" s="71"/>
      <c r="J34" s="33" t="str">
        <f>IF(I34=0,"",I34/O34)</f>
        <v/>
      </c>
      <c r="K34" s="34" t="s">
        <v>2</v>
      </c>
      <c r="L34" s="71"/>
      <c r="M34" s="33" t="str">
        <f>IF(L34=0,"",L34/O34)</f>
        <v/>
      </c>
      <c r="N34" s="34" t="s">
        <v>2</v>
      </c>
      <c r="O34" s="72"/>
      <c r="P34" s="73"/>
    </row>
    <row r="35" spans="1:16" ht="15" thickBot="1">
      <c r="A35" s="45"/>
      <c r="B35" s="46">
        <f>SUM(B4:B33)</f>
        <v>21</v>
      </c>
      <c r="C35" s="82">
        <f>SUM(C4:C33)/B35</f>
        <v>6582.166666666667</v>
      </c>
      <c r="D35" s="68">
        <f>SUM(D4:D33)/B35</f>
        <v>5523.8531209943303</v>
      </c>
      <c r="E35" s="68">
        <f>SUM(E4:E34)/B35</f>
        <v>144044.00673809525</v>
      </c>
      <c r="F35" s="82">
        <f>SUM(F4:F33)/B35</f>
        <v>6583.1904761904761</v>
      </c>
      <c r="G35" s="68">
        <f>SUM(G4:G33)/B35</f>
        <v>5524.7126031903208</v>
      </c>
      <c r="H35" s="68">
        <f>SUM(H4:H34)/B35</f>
        <v>144066.41473809522</v>
      </c>
      <c r="I35" s="82">
        <f>SUM(I4:I33)/B35</f>
        <v>6621.4761904761908</v>
      </c>
      <c r="J35" s="68">
        <f>SUM(J4:J33)/B35</f>
        <v>5556.8743791560573</v>
      </c>
      <c r="K35" s="68">
        <f>SUM(K4:K34)/B35</f>
        <v>144904.99614285716</v>
      </c>
      <c r="L35" s="82">
        <f>SUM(L4:L33)/B35</f>
        <v>6623.5476190476193</v>
      </c>
      <c r="M35" s="48">
        <f>SUM(M4:M33)/B35</f>
        <v>5558.6109793295491</v>
      </c>
      <c r="N35" s="48">
        <f>SUM(N4:N34)/B35</f>
        <v>144950.28109523808</v>
      </c>
      <c r="O35" s="83">
        <f>SUM(O4:O33)/B35</f>
        <v>1.191557142857143</v>
      </c>
      <c r="P35" s="84">
        <v>21.870999999999999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September 2017</vt:lpstr>
      <vt:lpstr>Cu</vt:lpstr>
    </vt:vector>
  </TitlesOfParts>
  <Company>MTC Trading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Jokešová Eva</dc:creator>
  <cp:lastModifiedBy>blanka</cp:lastModifiedBy>
  <cp:lastPrinted>2017-10-02T07:45:56Z</cp:lastPrinted>
  <dcterms:created xsi:type="dcterms:W3CDTF">2004-09-28T09:31:55Z</dcterms:created>
  <dcterms:modified xsi:type="dcterms:W3CDTF">2017-10-03T08:23:38Z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-256669142</vt:i4>
  </property>
  <property fmtid="{D5CDD505-2E9C-101B-9397-08002B2CF9AE}" pid="3" name="_EmailSubject">
    <vt:lpwstr>10 Oct 2004.xls</vt:lpwstr>
  </property>
  <property fmtid="{D5CDD505-2E9C-101B-9397-08002B2CF9AE}" pid="4" name="_AuthorEmail">
    <vt:lpwstr>Radovan.Pospisil@green.cz</vt:lpwstr>
  </property>
  <property fmtid="{D5CDD505-2E9C-101B-9397-08002B2CF9AE}" pid="5" name="_AuthorEmailDisplayName">
    <vt:lpwstr>Radovan Pospisil</vt:lpwstr>
  </property>
  <property fmtid="{D5CDD505-2E9C-101B-9397-08002B2CF9AE}" pid="6" name="_ReviewingToolsShownOnce">
    <vt:lpwstr/>
  </property>
</Properties>
</file>