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360" yWindow="120" windowWidth="11295" windowHeight="6735"/>
  </bookViews>
  <sheets>
    <sheet name="July 2017" sheetId="1" r:id="rId1"/>
    <sheet name="Cu" sheetId="2" r:id="rId2"/>
  </sheets>
  <calcPr calcId="125725" iterateDelta="1E-4"/>
</workbook>
</file>

<file path=xl/calcChain.xml><?xml version="1.0" encoding="utf-8"?>
<calcChain xmlns="http://schemas.openxmlformats.org/spreadsheetml/2006/main">
  <c r="L35" i="2"/>
  <c r="I35"/>
  <c r="F35"/>
  <c r="C35"/>
  <c r="O35"/>
  <c r="B35"/>
  <c r="E20"/>
  <c r="N34"/>
  <c r="M34"/>
  <c r="K34"/>
  <c r="J34"/>
  <c r="H34"/>
  <c r="G34"/>
  <c r="E34"/>
  <c r="D34"/>
  <c r="M33"/>
  <c r="M32"/>
  <c r="M26"/>
  <c r="M25"/>
  <c r="M19"/>
  <c r="M18"/>
  <c r="M12"/>
  <c r="M11"/>
  <c r="M5"/>
  <c r="M4"/>
  <c r="J33"/>
  <c r="J32"/>
  <c r="J26"/>
  <c r="J25"/>
  <c r="J19"/>
  <c r="J18"/>
  <c r="J12"/>
  <c r="J11"/>
  <c r="J5"/>
  <c r="J4"/>
  <c r="G33"/>
  <c r="G32"/>
  <c r="G26"/>
  <c r="G25"/>
  <c r="G19"/>
  <c r="G18"/>
  <c r="G12"/>
  <c r="G11"/>
  <c r="G5"/>
  <c r="G4"/>
  <c r="D12"/>
  <c r="D11"/>
  <c r="D33"/>
  <c r="D32"/>
  <c r="N31"/>
  <c r="M31"/>
  <c r="K31"/>
  <c r="J31"/>
  <c r="H31"/>
  <c r="G31"/>
  <c r="E31"/>
  <c r="D31"/>
  <c r="N30"/>
  <c r="M30"/>
  <c r="K30"/>
  <c r="J30"/>
  <c r="H30"/>
  <c r="G30"/>
  <c r="E30"/>
  <c r="D30"/>
  <c r="N29"/>
  <c r="M29"/>
  <c r="K29"/>
  <c r="J29"/>
  <c r="H29"/>
  <c r="G29"/>
  <c r="E29"/>
  <c r="D29"/>
  <c r="N28"/>
  <c r="M28"/>
  <c r="K28"/>
  <c r="J28"/>
  <c r="H28"/>
  <c r="G28"/>
  <c r="E28"/>
  <c r="D28"/>
  <c r="N27"/>
  <c r="M27"/>
  <c r="K27"/>
  <c r="J27"/>
  <c r="H27"/>
  <c r="G27"/>
  <c r="E27"/>
  <c r="D27"/>
  <c r="D26"/>
  <c r="D25"/>
  <c r="N24"/>
  <c r="M24"/>
  <c r="K24"/>
  <c r="J24"/>
  <c r="H24"/>
  <c r="G24"/>
  <c r="E24"/>
  <c r="D24"/>
  <c r="N23"/>
  <c r="M23"/>
  <c r="K23"/>
  <c r="J23"/>
  <c r="H23"/>
  <c r="G23"/>
  <c r="E23"/>
  <c r="D23"/>
  <c r="N22"/>
  <c r="M22"/>
  <c r="K22"/>
  <c r="J22"/>
  <c r="H22"/>
  <c r="G22"/>
  <c r="E22"/>
  <c r="D22"/>
  <c r="N21"/>
  <c r="M21"/>
  <c r="K21"/>
  <c r="J21"/>
  <c r="H21"/>
  <c r="G21"/>
  <c r="E21"/>
  <c r="D21"/>
  <c r="N20"/>
  <c r="M20"/>
  <c r="K20"/>
  <c r="J20"/>
  <c r="H20"/>
  <c r="G20"/>
  <c r="D20"/>
  <c r="D19"/>
  <c r="D18"/>
  <c r="N17"/>
  <c r="M17"/>
  <c r="K17"/>
  <c r="J17"/>
  <c r="H17"/>
  <c r="G17"/>
  <c r="E17"/>
  <c r="D17"/>
  <c r="N16"/>
  <c r="M16"/>
  <c r="K16"/>
  <c r="J16"/>
  <c r="H16"/>
  <c r="G16"/>
  <c r="E16"/>
  <c r="D16"/>
  <c r="N15"/>
  <c r="M15"/>
  <c r="K15"/>
  <c r="J15"/>
  <c r="H15"/>
  <c r="G15"/>
  <c r="E15"/>
  <c r="D15"/>
  <c r="N14"/>
  <c r="M14"/>
  <c r="K14"/>
  <c r="J14"/>
  <c r="H14"/>
  <c r="G14"/>
  <c r="E14"/>
  <c r="D14"/>
  <c r="N13"/>
  <c r="M13"/>
  <c r="K13"/>
  <c r="J13"/>
  <c r="H13"/>
  <c r="G13"/>
  <c r="E13"/>
  <c r="D13"/>
  <c r="N10"/>
  <c r="M10"/>
  <c r="K10"/>
  <c r="J10"/>
  <c r="H10"/>
  <c r="G10"/>
  <c r="E10"/>
  <c r="D10"/>
  <c r="N9"/>
  <c r="M9"/>
  <c r="K9"/>
  <c r="J9"/>
  <c r="H9"/>
  <c r="G9"/>
  <c r="E9"/>
  <c r="D9"/>
  <c r="N8"/>
  <c r="M8"/>
  <c r="K8"/>
  <c r="J8"/>
  <c r="H8"/>
  <c r="G8"/>
  <c r="E8"/>
  <c r="D8"/>
  <c r="N7"/>
  <c r="M7"/>
  <c r="K7"/>
  <c r="J7"/>
  <c r="H7"/>
  <c r="G7"/>
  <c r="E7"/>
  <c r="D7"/>
  <c r="N6"/>
  <c r="M6"/>
  <c r="K6"/>
  <c r="J6"/>
  <c r="H6"/>
  <c r="G6"/>
  <c r="E6"/>
  <c r="D6"/>
  <c r="D5"/>
  <c r="D4"/>
  <c r="D5" i="1"/>
  <c r="D4"/>
  <c r="G4"/>
  <c r="J4"/>
  <c r="M4"/>
  <c r="P4"/>
  <c r="S4"/>
  <c r="V4"/>
  <c r="G5"/>
  <c r="J5"/>
  <c r="M5"/>
  <c r="P5"/>
  <c r="S5"/>
  <c r="V5"/>
  <c r="D6"/>
  <c r="E6"/>
  <c r="G6"/>
  <c r="H6"/>
  <c r="J6"/>
  <c r="K6"/>
  <c r="M6"/>
  <c r="N6"/>
  <c r="P6"/>
  <c r="Q6"/>
  <c r="S6"/>
  <c r="T6"/>
  <c r="V6"/>
  <c r="W6"/>
  <c r="D7"/>
  <c r="E7"/>
  <c r="G7"/>
  <c r="H7"/>
  <c r="J7"/>
  <c r="K7"/>
  <c r="M7"/>
  <c r="N7"/>
  <c r="P7"/>
  <c r="Q7"/>
  <c r="S7"/>
  <c r="T7"/>
  <c r="V7"/>
  <c r="W7"/>
  <c r="D8"/>
  <c r="E8"/>
  <c r="G8"/>
  <c r="H8"/>
  <c r="J8"/>
  <c r="K8"/>
  <c r="M8"/>
  <c r="N8"/>
  <c r="P8"/>
  <c r="Q8"/>
  <c r="S8"/>
  <c r="T8"/>
  <c r="V8"/>
  <c r="W8"/>
  <c r="D9"/>
  <c r="E9"/>
  <c r="G9"/>
  <c r="H9"/>
  <c r="J9"/>
  <c r="K9"/>
  <c r="M9"/>
  <c r="N9"/>
  <c r="P9"/>
  <c r="Q9"/>
  <c r="S9"/>
  <c r="T9"/>
  <c r="V9"/>
  <c r="W9"/>
  <c r="D10"/>
  <c r="E10"/>
  <c r="G10"/>
  <c r="H10"/>
  <c r="J10"/>
  <c r="K10"/>
  <c r="M10"/>
  <c r="N10"/>
  <c r="P10"/>
  <c r="Q10"/>
  <c r="S10"/>
  <c r="T10"/>
  <c r="V10"/>
  <c r="W10"/>
  <c r="D11"/>
  <c r="G11"/>
  <c r="J11"/>
  <c r="M11"/>
  <c r="P11"/>
  <c r="S11"/>
  <c r="V11"/>
  <c r="D12"/>
  <c r="G12"/>
  <c r="J12"/>
  <c r="M12"/>
  <c r="P12"/>
  <c r="S12"/>
  <c r="V12"/>
  <c r="D13"/>
  <c r="E13"/>
  <c r="G13"/>
  <c r="H13"/>
  <c r="J13"/>
  <c r="K13"/>
  <c r="M13"/>
  <c r="N13"/>
  <c r="P13"/>
  <c r="Q13"/>
  <c r="S13"/>
  <c r="T13"/>
  <c r="V13"/>
  <c r="W13"/>
  <c r="D14"/>
  <c r="E14"/>
  <c r="G14"/>
  <c r="H14"/>
  <c r="J14"/>
  <c r="K14"/>
  <c r="M14"/>
  <c r="N14"/>
  <c r="P14"/>
  <c r="Q14"/>
  <c r="S14"/>
  <c r="T14"/>
  <c r="V14"/>
  <c r="W14"/>
  <c r="D15"/>
  <c r="E15"/>
  <c r="G15"/>
  <c r="H15"/>
  <c r="J15"/>
  <c r="K15"/>
  <c r="M15"/>
  <c r="N15"/>
  <c r="P15"/>
  <c r="Q15"/>
  <c r="S15"/>
  <c r="T15"/>
  <c r="V15"/>
  <c r="W15"/>
  <c r="D16"/>
  <c r="E16"/>
  <c r="G16"/>
  <c r="H16"/>
  <c r="J16"/>
  <c r="K16"/>
  <c r="M16"/>
  <c r="N16"/>
  <c r="P16"/>
  <c r="Q16"/>
  <c r="S16"/>
  <c r="T16"/>
  <c r="V16"/>
  <c r="W16"/>
  <c r="D17"/>
  <c r="E17"/>
  <c r="G17"/>
  <c r="H17"/>
  <c r="J17"/>
  <c r="K17"/>
  <c r="M17"/>
  <c r="N17"/>
  <c r="P17"/>
  <c r="Q17"/>
  <c r="S17"/>
  <c r="T17"/>
  <c r="V17"/>
  <c r="W17"/>
  <c r="G18"/>
  <c r="J18"/>
  <c r="M18"/>
  <c r="P18"/>
  <c r="S18"/>
  <c r="V18"/>
  <c r="D19"/>
  <c r="G19"/>
  <c r="J19"/>
  <c r="M19"/>
  <c r="P19"/>
  <c r="S19"/>
  <c r="V19"/>
  <c r="D20"/>
  <c r="E20"/>
  <c r="G20"/>
  <c r="H20"/>
  <c r="J20"/>
  <c r="K20"/>
  <c r="M20"/>
  <c r="N20"/>
  <c r="P20"/>
  <c r="Q20"/>
  <c r="S20"/>
  <c r="T20"/>
  <c r="V20"/>
  <c r="W20"/>
  <c r="D21"/>
  <c r="E21"/>
  <c r="G21"/>
  <c r="H21"/>
  <c r="J21"/>
  <c r="K21"/>
  <c r="M21"/>
  <c r="N21"/>
  <c r="P21"/>
  <c r="Q21"/>
  <c r="S21"/>
  <c r="T21"/>
  <c r="V21"/>
  <c r="W21"/>
  <c r="D22"/>
  <c r="E22"/>
  <c r="G22"/>
  <c r="H22"/>
  <c r="J22"/>
  <c r="K22"/>
  <c r="M22"/>
  <c r="N22"/>
  <c r="P22"/>
  <c r="Q22"/>
  <c r="S22"/>
  <c r="T22"/>
  <c r="V22"/>
  <c r="W22"/>
  <c r="D23"/>
  <c r="E23"/>
  <c r="G23"/>
  <c r="H23"/>
  <c r="J23"/>
  <c r="K23"/>
  <c r="M23"/>
  <c r="N23"/>
  <c r="P23"/>
  <c r="Q23"/>
  <c r="S23"/>
  <c r="T23"/>
  <c r="V23"/>
  <c r="W23"/>
  <c r="D24"/>
  <c r="E24"/>
  <c r="G24"/>
  <c r="H24"/>
  <c r="J24"/>
  <c r="K24"/>
  <c r="M24"/>
  <c r="N24"/>
  <c r="P24"/>
  <c r="Q24"/>
  <c r="S24"/>
  <c r="T24"/>
  <c r="V24"/>
  <c r="W24"/>
  <c r="D25"/>
  <c r="G25"/>
  <c r="J25"/>
  <c r="M25"/>
  <c r="P25"/>
  <c r="S25"/>
  <c r="V25"/>
  <c r="D26"/>
  <c r="G26"/>
  <c r="J26"/>
  <c r="M26"/>
  <c r="P26"/>
  <c r="S26"/>
  <c r="V26"/>
  <c r="D27"/>
  <c r="E27"/>
  <c r="G27"/>
  <c r="H27"/>
  <c r="J27"/>
  <c r="K27"/>
  <c r="M27"/>
  <c r="N27"/>
  <c r="P27"/>
  <c r="Q27"/>
  <c r="S27"/>
  <c r="T27"/>
  <c r="V27"/>
  <c r="W27"/>
  <c r="D28"/>
  <c r="E28"/>
  <c r="G28"/>
  <c r="H28"/>
  <c r="J28"/>
  <c r="K28"/>
  <c r="M28"/>
  <c r="N28"/>
  <c r="P28"/>
  <c r="Q28"/>
  <c r="S28"/>
  <c r="T28"/>
  <c r="V28"/>
  <c r="W28"/>
  <c r="D29"/>
  <c r="E29"/>
  <c r="G29"/>
  <c r="H29"/>
  <c r="J29"/>
  <c r="K29"/>
  <c r="M29"/>
  <c r="N29"/>
  <c r="P29"/>
  <c r="Q29"/>
  <c r="S29"/>
  <c r="T29"/>
  <c r="V29"/>
  <c r="W29"/>
  <c r="D30"/>
  <c r="E30"/>
  <c r="G30"/>
  <c r="H30"/>
  <c r="J30"/>
  <c r="K30"/>
  <c r="M30"/>
  <c r="N30"/>
  <c r="P30"/>
  <c r="Q30"/>
  <c r="S30"/>
  <c r="T30"/>
  <c r="V30"/>
  <c r="W30"/>
  <c r="D31"/>
  <c r="E31"/>
  <c r="G31"/>
  <c r="H31"/>
  <c r="J31"/>
  <c r="K31"/>
  <c r="M31"/>
  <c r="N31"/>
  <c r="P31"/>
  <c r="Q31"/>
  <c r="S31"/>
  <c r="T31"/>
  <c r="V31"/>
  <c r="W31"/>
  <c r="D32"/>
  <c r="G32"/>
  <c r="J32"/>
  <c r="M32"/>
  <c r="P32"/>
  <c r="S32"/>
  <c r="V32"/>
  <c r="D33"/>
  <c r="G33"/>
  <c r="J33"/>
  <c r="M33"/>
  <c r="P33"/>
  <c r="S33"/>
  <c r="V33"/>
  <c r="D34"/>
  <c r="E34"/>
  <c r="G34"/>
  <c r="H34"/>
  <c r="J34"/>
  <c r="K34"/>
  <c r="M34"/>
  <c r="N34"/>
  <c r="P34"/>
  <c r="Q34"/>
  <c r="S34"/>
  <c r="T34"/>
  <c r="V34"/>
  <c r="W34"/>
  <c r="B35"/>
  <c r="D35" i="2"/>
  <c r="S35" i="1" l="1"/>
  <c r="K35" i="2"/>
  <c r="N35"/>
  <c r="J35"/>
  <c r="C35" i="1"/>
  <c r="I35"/>
  <c r="M35"/>
  <c r="F35"/>
  <c r="Y35"/>
  <c r="G35"/>
  <c r="P35"/>
  <c r="R35"/>
  <c r="V35"/>
  <c r="M35" i="2"/>
  <c r="H35"/>
  <c r="E35"/>
  <c r="D35" i="1"/>
  <c r="L35"/>
  <c r="T35"/>
  <c r="E35"/>
  <c r="H35"/>
  <c r="Q35"/>
  <c r="K35"/>
  <c r="U35"/>
  <c r="O35"/>
  <c r="W35"/>
  <c r="X35"/>
  <c r="J35"/>
  <c r="N35"/>
  <c r="G35" i="2"/>
</calcChain>
</file>

<file path=xl/sharedStrings.xml><?xml version="1.0" encoding="utf-8"?>
<sst xmlns="http://schemas.openxmlformats.org/spreadsheetml/2006/main" count="180" uniqueCount="27">
  <si>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</si>
  <si>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</si>
  <si>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</si>
  <si>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</si>
  <si>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</si>
  <si>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</si>
  <si>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</si>
  <si>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</si>
  <si>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</si>
  <si>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</si>
  <si>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</si>
  <si>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</si>
  <si>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</si>
  <si>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</si>
  <si>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</si>
  <si>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</si>
  <si>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</si>
  <si>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</si>
  <si>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</si>
  <si>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</si>
  <si>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Cu cash Buyer</t>
  </si>
  <si>
    <r>
      <t xml:space="preserve">Cu cash seller </t>
    </r>
    <r>
      <rPr>
        <sz val="10"/>
        <rFont val="Calibri"/>
        <family val="2"/>
        <charset val="238"/>
      </rPr>
      <t xml:space="preserve">&amp; </t>
    </r>
    <r>
      <rPr>
        <sz val="10"/>
        <rFont val="Century Gothic"/>
        <family val="2"/>
      </rPr>
      <t>Settl.</t>
    </r>
  </si>
  <si>
    <t>Cu 3 month Buyer</t>
  </si>
  <si>
    <t>Cu 3 months Seller</t>
  </si>
  <si>
    <t>ECB</t>
  </si>
  <si>
    <t>days</t>
  </si>
  <si>
    <t>July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</si>
</sst>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#,##0.000"/>
  </numFmts>
  <fonts count="9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name val="Calibri"/>
      <family val="2"/>
      <charset val="238"/>
    </font>
    <font>
      <sz val="8"/>
      <name val="Century Gothic"/>
      <family val="2"/>
      <charset val="238"/>
    </font>
    <font>
      <b/>
      <sz val="8"/>
      <name val="Century Gothic"/>
      <family val="2"/>
      <charset val="238"/>
    </font>
    <font>
      <b/>
      <sz val="1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3" xfId="1" applyFont="1" applyFill="1" applyBorder="1"/>
    <xf numFmtId="0" fontId="3" fillId="0" borderId="2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0" fontId="3" fillId="0" borderId="16" xfId="1" applyFont="1" applyFill="1" applyBorder="1"/>
    <xf numFmtId="0" fontId="3" fillId="0" borderId="11" xfId="1" applyFont="1" applyFill="1" applyBorder="1"/>
    <xf numFmtId="164" fontId="3" fillId="0" borderId="17" xfId="1" applyNumberFormat="1" applyFont="1" applyFill="1" applyBorder="1"/>
    <xf numFmtId="0" fontId="4" fillId="0" borderId="18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165" fontId="4" fillId="0" borderId="18" xfId="1" applyNumberFormat="1" applyFont="1" applyFill="1" applyBorder="1"/>
    <xf numFmtId="0" fontId="3" fillId="0" borderId="13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Fill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/>
    <xf numFmtId="4" fontId="4" fillId="0" borderId="27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49" fontId="2" fillId="0" borderId="2" xfId="1" applyNumberFormat="1" applyFont="1" applyFill="1" applyBorder="1" applyAlignment="1">
      <alignment horizontal="left"/>
    </xf>
    <xf numFmtId="0" fontId="4" fillId="0" borderId="28" xfId="1" applyFont="1" applyFill="1" applyBorder="1"/>
    <xf numFmtId="0" fontId="3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left"/>
    </xf>
    <xf numFmtId="0" fontId="4" fillId="0" borderId="32" xfId="1" applyFont="1" applyFill="1" applyBorder="1" applyAlignment="1">
      <alignment horizontal="center"/>
    </xf>
    <xf numFmtId="0" fontId="4" fillId="0" borderId="33" xfId="1" applyFont="1" applyFill="1" applyBorder="1"/>
    <xf numFmtId="0" fontId="4" fillId="0" borderId="34" xfId="1" applyFont="1" applyFill="1" applyBorder="1" applyAlignment="1">
      <alignment horizontal="center"/>
    </xf>
    <xf numFmtId="167" fontId="3" fillId="0" borderId="35" xfId="1" applyNumberFormat="1" applyFont="1" applyBorder="1"/>
    <xf numFmtId="4" fontId="3" fillId="0" borderId="22" xfId="1" applyNumberFormat="1" applyFont="1" applyFill="1" applyBorder="1"/>
    <xf numFmtId="4" fontId="6" fillId="0" borderId="27" xfId="1" applyNumberFormat="1" applyFont="1" applyFill="1" applyBorder="1"/>
    <xf numFmtId="0" fontId="3" fillId="0" borderId="36" xfId="1" applyFont="1" applyFill="1" applyBorder="1" applyAlignment="1">
      <alignment horizontal="center"/>
    </xf>
    <xf numFmtId="0" fontId="3" fillId="0" borderId="37" xfId="1" applyFont="1" applyBorder="1"/>
    <xf numFmtId="167" fontId="3" fillId="0" borderId="37" xfId="1" applyNumberFormat="1" applyFont="1" applyBorder="1"/>
    <xf numFmtId="166" fontId="3" fillId="0" borderId="37" xfId="1" applyNumberFormat="1" applyFont="1" applyBorder="1"/>
    <xf numFmtId="165" fontId="3" fillId="0" borderId="37" xfId="1" applyNumberFormat="1" applyFont="1" applyBorder="1"/>
    <xf numFmtId="49" fontId="2" fillId="0" borderId="2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4" fontId="7" fillId="2" borderId="26" xfId="1" applyNumberFormat="1" applyFont="1" applyFill="1" applyBorder="1"/>
    <xf numFmtId="4" fontId="8" fillId="2" borderId="26" xfId="1" applyNumberFormat="1" applyFont="1" applyFill="1" applyBorder="1"/>
    <xf numFmtId="168" fontId="8" fillId="2" borderId="26" xfId="1" applyNumberFormat="1" applyFont="1" applyFill="1" applyBorder="1"/>
    <xf numFmtId="169" fontId="8" fillId="2" borderId="26" xfId="1" applyNumberFormat="1" applyFont="1" applyFill="1" applyBorder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>
      <pane xSplit="1" topLeftCell="B1" activePane="topRight" state="frozen"/>
      <selection pane="topRight" activeCell="R34" sqref="R34"/>
    </sheetView>
  </sheetViews>
  <sheetFormatPr defaultRowHeight="12.75"/>
  <cols>
    <col min="1" max="1" width="7.5703125" customWidth="1"/>
    <col min="2" max="2" width="6" customWidth="1"/>
    <col min="4" max="4" width="8.5703125" customWidth="1"/>
    <col min="5" max="5" width="10.5703125" customWidth="1"/>
    <col min="17" max="17" width="9.85546875" customWidth="1"/>
    <col min="21" max="21" width="8.140625" customWidth="1"/>
    <col min="23" max="23" width="10.5703125" customWidth="1"/>
  </cols>
  <sheetData>
    <row r="1" spans="1:27" ht="14.25">
      <c r="A1" s="74" t="s">
        <v>26</v>
      </c>
      <c r="B1" s="75">
        <v>2017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24</v>
      </c>
      <c r="Y1" s="8" t="s">
        <v>19</v>
      </c>
      <c r="Z1" s="61" t="s">
        <v>6</v>
      </c>
      <c r="AA1" s="56" t="s">
        <v>0</v>
      </c>
    </row>
    <row r="2" spans="1:27" ht="14.25">
      <c r="A2" s="9" t="s">
        <v>3</v>
      </c>
      <c r="B2" s="59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7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6" t="s">
        <v>4</v>
      </c>
      <c r="Z2" s="17" t="s">
        <v>7</v>
      </c>
      <c r="AA2" s="16" t="s">
        <v>8</v>
      </c>
    </row>
    <row r="3" spans="1:27" ht="15" thickBot="1">
      <c r="A3" s="18" t="s">
        <v>2</v>
      </c>
      <c r="B3" s="60" t="s">
        <v>25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8"/>
      <c r="P3" s="20"/>
      <c r="Q3" s="22"/>
      <c r="R3" s="25"/>
      <c r="S3" s="20"/>
      <c r="T3" s="26"/>
      <c r="U3" s="24"/>
      <c r="V3" s="20"/>
      <c r="W3" s="22"/>
      <c r="X3" s="27" t="s">
        <v>2</v>
      </c>
      <c r="Y3" s="28"/>
      <c r="Z3" s="29"/>
      <c r="AA3" s="30"/>
    </row>
    <row r="4" spans="1:27" ht="13.5">
      <c r="A4" s="31">
        <v>1</v>
      </c>
      <c r="B4" s="32"/>
      <c r="C4" s="33"/>
      <c r="D4" s="34" t="str">
        <f t="shared" ref="D4:D17" si="0">IF(C4=0,"",C4/Y4)</f>
        <v/>
      </c>
      <c r="E4" s="35" t="s">
        <v>2</v>
      </c>
      <c r="F4" s="33"/>
      <c r="G4" s="35" t="str">
        <f t="shared" ref="G4:G34" si="1">IF(F4=0,"",F4/Y4)</f>
        <v/>
      </c>
      <c r="H4" s="35" t="s">
        <v>2</v>
      </c>
      <c r="I4" s="33"/>
      <c r="J4" s="35" t="str">
        <f t="shared" ref="J4:J34" si="2">IF(I4=0,"",I4/Y4)</f>
        <v/>
      </c>
      <c r="K4" s="35" t="s">
        <v>2</v>
      </c>
      <c r="L4" s="33"/>
      <c r="M4" s="35" t="str">
        <f t="shared" ref="M4:M34" si="3">IF(L4=0,"",L4/Y4)</f>
        <v/>
      </c>
      <c r="N4" s="35" t="s">
        <v>2</v>
      </c>
      <c r="O4" s="36"/>
      <c r="P4" s="35" t="str">
        <f t="shared" ref="P4:P34" si="4">IF(O4=0,"",O4/Y4)</f>
        <v/>
      </c>
      <c r="Q4" s="35" t="s">
        <v>2</v>
      </c>
      <c r="R4" s="33"/>
      <c r="S4" s="35" t="str">
        <f t="shared" ref="S4:S34" si="5">IF(R4=0,"",R4/Y4)</f>
        <v/>
      </c>
      <c r="T4" s="35" t="s">
        <v>2</v>
      </c>
      <c r="U4" s="36"/>
      <c r="V4" s="35" t="str">
        <f t="shared" ref="V4:V34" si="6">IF(U4=0,"",U4/Y4)</f>
        <v/>
      </c>
      <c r="W4" s="35" t="s">
        <v>2</v>
      </c>
      <c r="X4" s="37"/>
      <c r="Y4" s="37"/>
      <c r="Z4" s="44"/>
      <c r="AA4" s="39"/>
    </row>
    <row r="5" spans="1:27" ht="13.5">
      <c r="A5" s="40">
        <v>2</v>
      </c>
      <c r="B5" s="41"/>
      <c r="C5" s="42"/>
      <c r="D5" s="34" t="str">
        <f t="shared" si="0"/>
        <v/>
      </c>
      <c r="E5" s="35" t="s">
        <v>2</v>
      </c>
      <c r="F5" s="42"/>
      <c r="G5" s="35" t="str">
        <f t="shared" si="1"/>
        <v/>
      </c>
      <c r="H5" s="35" t="s">
        <v>2</v>
      </c>
      <c r="I5" s="42"/>
      <c r="J5" s="35" t="str">
        <f t="shared" si="2"/>
        <v/>
      </c>
      <c r="K5" s="35" t="s">
        <v>2</v>
      </c>
      <c r="L5" s="42"/>
      <c r="M5" s="35" t="str">
        <f t="shared" si="3"/>
        <v/>
      </c>
      <c r="N5" s="35" t="s">
        <v>2</v>
      </c>
      <c r="O5" s="43"/>
      <c r="P5" s="35" t="str">
        <f t="shared" si="4"/>
        <v/>
      </c>
      <c r="Q5" s="35" t="s">
        <v>2</v>
      </c>
      <c r="R5" s="42"/>
      <c r="S5" s="35" t="str">
        <f t="shared" si="5"/>
        <v/>
      </c>
      <c r="T5" s="35" t="s">
        <v>2</v>
      </c>
      <c r="U5" s="43"/>
      <c r="V5" s="35" t="str">
        <f t="shared" si="6"/>
        <v/>
      </c>
      <c r="W5" s="35" t="s">
        <v>2</v>
      </c>
      <c r="X5" s="38"/>
      <c r="Y5" s="38"/>
      <c r="Z5" s="44"/>
      <c r="AA5" s="44"/>
    </row>
    <row r="6" spans="1:27" ht="13.5">
      <c r="A6" s="40">
        <v>3</v>
      </c>
      <c r="B6" s="41">
        <v>1</v>
      </c>
      <c r="C6" s="42">
        <v>5894</v>
      </c>
      <c r="D6" s="34">
        <f t="shared" si="0"/>
        <v>5186.0976682798064</v>
      </c>
      <c r="E6" s="35">
        <f t="shared" ref="E6:E34" si="7">C6*AA6</f>
        <v>135520.742</v>
      </c>
      <c r="F6" s="42">
        <v>1917.5</v>
      </c>
      <c r="G6" s="35">
        <f t="shared" si="1"/>
        <v>1687.1975362956443</v>
      </c>
      <c r="H6" s="35">
        <f t="shared" ref="H6:H34" si="8">F6*AA6</f>
        <v>44089.077499999999</v>
      </c>
      <c r="I6" s="42">
        <v>1630</v>
      </c>
      <c r="J6" s="35">
        <f t="shared" si="2"/>
        <v>1434.2278926528816</v>
      </c>
      <c r="K6" s="35">
        <f t="shared" ref="K6:K34" si="9">I6*AA6</f>
        <v>37478.589999999997</v>
      </c>
      <c r="L6" s="42">
        <v>2780</v>
      </c>
      <c r="M6" s="35">
        <f t="shared" si="3"/>
        <v>2446.1064672239331</v>
      </c>
      <c r="N6" s="35">
        <f t="shared" ref="N6:N34" si="10">L6*AA6</f>
        <v>63920.539999999994</v>
      </c>
      <c r="O6" s="43">
        <v>9370</v>
      </c>
      <c r="P6" s="35">
        <f t="shared" si="4"/>
        <v>8244.6106467223926</v>
      </c>
      <c r="Q6" s="35">
        <f t="shared" ref="Q6:Q34" si="11">O6*AA6</f>
        <v>215444.40999999997</v>
      </c>
      <c r="R6" s="42">
        <v>2284</v>
      </c>
      <c r="S6" s="35">
        <f t="shared" si="5"/>
        <v>2009.6788385393752</v>
      </c>
      <c r="T6" s="35">
        <f t="shared" ref="T6:T34" si="12">R6*AA6</f>
        <v>52516.011999999995</v>
      </c>
      <c r="U6" s="43">
        <v>20300</v>
      </c>
      <c r="V6" s="35">
        <f t="shared" si="6"/>
        <v>17861.856577210732</v>
      </c>
      <c r="W6" s="35">
        <f t="shared" ref="W6:W34" si="13">U6*AA6</f>
        <v>466757.89999999997</v>
      </c>
      <c r="X6" s="38">
        <v>1.1338999999999999</v>
      </c>
      <c r="Y6" s="38">
        <v>1.1365000000000001</v>
      </c>
      <c r="Z6" s="44">
        <v>26.14</v>
      </c>
      <c r="AA6" s="44">
        <v>22.992999999999999</v>
      </c>
    </row>
    <row r="7" spans="1:27" ht="13.5">
      <c r="A7" s="40">
        <v>4</v>
      </c>
      <c r="B7" s="41">
        <v>1</v>
      </c>
      <c r="C7" s="42">
        <v>5847</v>
      </c>
      <c r="D7" s="34">
        <f t="shared" si="0"/>
        <v>5151.0880098669722</v>
      </c>
      <c r="E7" s="35">
        <f t="shared" si="7"/>
        <v>134580.399</v>
      </c>
      <c r="F7" s="42">
        <v>1903.5</v>
      </c>
      <c r="G7" s="35">
        <f t="shared" si="1"/>
        <v>1676.9447625759844</v>
      </c>
      <c r="H7" s="35">
        <f t="shared" si="8"/>
        <v>43812.859499999999</v>
      </c>
      <c r="I7" s="42">
        <v>1635</v>
      </c>
      <c r="J7" s="35">
        <f t="shared" si="2"/>
        <v>1440.4017267201127</v>
      </c>
      <c r="K7" s="35">
        <f t="shared" si="9"/>
        <v>37632.794999999998</v>
      </c>
      <c r="L7" s="42">
        <v>2766</v>
      </c>
      <c r="M7" s="35">
        <f t="shared" si="3"/>
        <v>2436.7897101576955</v>
      </c>
      <c r="N7" s="35">
        <f t="shared" si="10"/>
        <v>63665.021999999997</v>
      </c>
      <c r="O7" s="43">
        <v>9125</v>
      </c>
      <c r="P7" s="35">
        <f t="shared" si="4"/>
        <v>8038.9393005021584</v>
      </c>
      <c r="Q7" s="35">
        <f t="shared" si="11"/>
        <v>210030.125</v>
      </c>
      <c r="R7" s="42">
        <v>2272</v>
      </c>
      <c r="S7" s="35">
        <f t="shared" si="5"/>
        <v>2001.5857633688661</v>
      </c>
      <c r="T7" s="35">
        <f t="shared" si="12"/>
        <v>52294.623999999996</v>
      </c>
      <c r="U7" s="43">
        <v>20300</v>
      </c>
      <c r="V7" s="35">
        <f t="shared" si="6"/>
        <v>17883.886882213021</v>
      </c>
      <c r="W7" s="35">
        <f t="shared" si="13"/>
        <v>467245.1</v>
      </c>
      <c r="X7" s="38">
        <v>1.1323000000000001</v>
      </c>
      <c r="Y7" s="38">
        <v>1.1351</v>
      </c>
      <c r="Z7" s="44">
        <v>26.13</v>
      </c>
      <c r="AA7" s="44">
        <v>23.016999999999999</v>
      </c>
    </row>
    <row r="8" spans="1:27" ht="13.5">
      <c r="A8" s="40">
        <v>5</v>
      </c>
      <c r="B8" s="41">
        <v>1</v>
      </c>
      <c r="C8" s="42">
        <v>5818</v>
      </c>
      <c r="D8" s="34">
        <f t="shared" si="0"/>
        <v>5134.133427462054</v>
      </c>
      <c r="E8" s="35">
        <f t="shared" si="7"/>
        <v>133912.90599999999</v>
      </c>
      <c r="F8" s="42">
        <v>1913</v>
      </c>
      <c r="G8" s="35">
        <f t="shared" si="1"/>
        <v>1688.1397811507236</v>
      </c>
      <c r="H8" s="35">
        <f t="shared" si="8"/>
        <v>44031.521000000001</v>
      </c>
      <c r="I8" s="42">
        <v>1655</v>
      </c>
      <c r="J8" s="35">
        <f t="shared" si="2"/>
        <v>1460.4659371690786</v>
      </c>
      <c r="K8" s="35">
        <f t="shared" si="9"/>
        <v>38093.135000000002</v>
      </c>
      <c r="L8" s="42">
        <v>2767</v>
      </c>
      <c r="M8" s="35">
        <f t="shared" si="3"/>
        <v>2441.7578538651605</v>
      </c>
      <c r="N8" s="35">
        <f t="shared" si="10"/>
        <v>63688.038999999997</v>
      </c>
      <c r="O8" s="43">
        <v>9065</v>
      </c>
      <c r="P8" s="35">
        <f t="shared" si="4"/>
        <v>7999.4705259442289</v>
      </c>
      <c r="Q8" s="35">
        <f t="shared" si="11"/>
        <v>208649.10499999998</v>
      </c>
      <c r="R8" s="42">
        <v>2245</v>
      </c>
      <c r="S8" s="35">
        <f t="shared" si="5"/>
        <v>1981.1154253441582</v>
      </c>
      <c r="T8" s="35">
        <f t="shared" si="12"/>
        <v>51673.165000000001</v>
      </c>
      <c r="U8" s="43">
        <v>20200</v>
      </c>
      <c r="V8" s="35">
        <f t="shared" si="6"/>
        <v>17825.626544299328</v>
      </c>
      <c r="W8" s="35">
        <f t="shared" si="13"/>
        <v>464943.39999999997</v>
      </c>
      <c r="X8" s="38">
        <v>1.1298999999999999</v>
      </c>
      <c r="Y8" s="38">
        <v>1.1332</v>
      </c>
      <c r="Z8" s="44">
        <v>26.13</v>
      </c>
      <c r="AA8" s="44">
        <v>23.016999999999999</v>
      </c>
    </row>
    <row r="9" spans="1:27" ht="13.5">
      <c r="A9" s="40">
        <v>6</v>
      </c>
      <c r="B9" s="41">
        <v>1</v>
      </c>
      <c r="C9" s="42">
        <v>5828.5</v>
      </c>
      <c r="D9" s="34">
        <f t="shared" si="0"/>
        <v>5118.5562483533849</v>
      </c>
      <c r="E9" s="35">
        <f t="shared" si="7"/>
        <v>134154.5845</v>
      </c>
      <c r="F9" s="42">
        <v>1925.5</v>
      </c>
      <c r="G9" s="35">
        <f t="shared" si="1"/>
        <v>1690.9633792921752</v>
      </c>
      <c r="H9" s="35">
        <f t="shared" si="8"/>
        <v>44319.233500000002</v>
      </c>
      <c r="I9" s="42">
        <v>1645</v>
      </c>
      <c r="J9" s="35">
        <f t="shared" si="2"/>
        <v>1444.6298410468078</v>
      </c>
      <c r="K9" s="35">
        <f t="shared" si="9"/>
        <v>37862.964999999997</v>
      </c>
      <c r="L9" s="42">
        <v>2785</v>
      </c>
      <c r="M9" s="35">
        <f t="shared" si="3"/>
        <v>2445.7714938087292</v>
      </c>
      <c r="N9" s="35">
        <f t="shared" si="10"/>
        <v>64102.345000000001</v>
      </c>
      <c r="O9" s="43">
        <v>9090</v>
      </c>
      <c r="P9" s="35">
        <f t="shared" si="4"/>
        <v>7982.7873891279523</v>
      </c>
      <c r="Q9" s="35">
        <f t="shared" si="11"/>
        <v>209224.53</v>
      </c>
      <c r="R9" s="42">
        <v>2266</v>
      </c>
      <c r="S9" s="35">
        <f t="shared" si="5"/>
        <v>1989.9885834723807</v>
      </c>
      <c r="T9" s="35">
        <f t="shared" si="12"/>
        <v>52156.521999999997</v>
      </c>
      <c r="U9" s="43">
        <v>20025</v>
      </c>
      <c r="V9" s="35">
        <f t="shared" si="6"/>
        <v>17585.843505752171</v>
      </c>
      <c r="W9" s="35">
        <f t="shared" si="13"/>
        <v>460915.42499999999</v>
      </c>
      <c r="X9" s="38">
        <v>1.1355</v>
      </c>
      <c r="Y9" s="38">
        <v>1.1387</v>
      </c>
      <c r="Z9" s="44">
        <v>26.13</v>
      </c>
      <c r="AA9" s="44">
        <v>23.016999999999999</v>
      </c>
    </row>
    <row r="10" spans="1:27" ht="13.5">
      <c r="A10" s="40">
        <v>7</v>
      </c>
      <c r="B10" s="41">
        <v>1</v>
      </c>
      <c r="C10" s="42">
        <v>5809</v>
      </c>
      <c r="D10" s="34">
        <f t="shared" si="0"/>
        <v>5092.0406732117808</v>
      </c>
      <c r="E10" s="35">
        <f t="shared" si="7"/>
        <v>132747.26800000001</v>
      </c>
      <c r="F10" s="42">
        <v>1920</v>
      </c>
      <c r="G10" s="35">
        <f t="shared" si="1"/>
        <v>1683.0294530154276</v>
      </c>
      <c r="H10" s="35">
        <f t="shared" si="8"/>
        <v>43875.840000000004</v>
      </c>
      <c r="I10" s="42">
        <v>1660</v>
      </c>
      <c r="J10" s="35">
        <f t="shared" si="2"/>
        <v>1455.1192145862551</v>
      </c>
      <c r="K10" s="35">
        <f t="shared" si="9"/>
        <v>37934.32</v>
      </c>
      <c r="L10" s="42">
        <v>2778</v>
      </c>
      <c r="M10" s="35">
        <f t="shared" si="3"/>
        <v>2435.1332398316968</v>
      </c>
      <c r="N10" s="35">
        <f t="shared" si="10"/>
        <v>63482.856</v>
      </c>
      <c r="O10" s="43">
        <v>8950</v>
      </c>
      <c r="P10" s="35">
        <f t="shared" si="4"/>
        <v>7845.3716690042074</v>
      </c>
      <c r="Q10" s="35">
        <f t="shared" si="11"/>
        <v>204525.4</v>
      </c>
      <c r="R10" s="42">
        <v>2270</v>
      </c>
      <c r="S10" s="35">
        <f t="shared" si="5"/>
        <v>1989.8316970546985</v>
      </c>
      <c r="T10" s="35">
        <f t="shared" si="12"/>
        <v>51874.04</v>
      </c>
      <c r="U10" s="43">
        <v>20050</v>
      </c>
      <c r="V10" s="35">
        <f t="shared" si="6"/>
        <v>17575.38569424965</v>
      </c>
      <c r="W10" s="35">
        <f t="shared" si="13"/>
        <v>458182.60000000003</v>
      </c>
      <c r="X10" s="38">
        <v>1.1382000000000001</v>
      </c>
      <c r="Y10" s="38">
        <v>1.1408</v>
      </c>
      <c r="Z10" s="44">
        <v>26.08</v>
      </c>
      <c r="AA10" s="44">
        <v>22.852</v>
      </c>
    </row>
    <row r="11" spans="1:27" ht="13.5">
      <c r="A11" s="40">
        <v>8</v>
      </c>
      <c r="B11" s="41"/>
      <c r="C11" s="42"/>
      <c r="D11" s="34" t="str">
        <f t="shared" si="0"/>
        <v/>
      </c>
      <c r="E11" s="35" t="s">
        <v>2</v>
      </c>
      <c r="F11" s="42"/>
      <c r="G11" s="35" t="str">
        <f t="shared" si="1"/>
        <v/>
      </c>
      <c r="H11" s="35" t="s">
        <v>2</v>
      </c>
      <c r="I11" s="42"/>
      <c r="J11" s="35" t="str">
        <f t="shared" si="2"/>
        <v/>
      </c>
      <c r="K11" s="35" t="s">
        <v>2</v>
      </c>
      <c r="L11" s="42"/>
      <c r="M11" s="35" t="str">
        <f t="shared" si="3"/>
        <v/>
      </c>
      <c r="N11" s="35" t="s">
        <v>2</v>
      </c>
      <c r="O11" s="43"/>
      <c r="P11" s="35" t="str">
        <f t="shared" si="4"/>
        <v/>
      </c>
      <c r="Q11" s="35" t="s">
        <v>2</v>
      </c>
      <c r="R11" s="42"/>
      <c r="S11" s="35" t="str">
        <f t="shared" si="5"/>
        <v/>
      </c>
      <c r="T11" s="35" t="s">
        <v>2</v>
      </c>
      <c r="U11" s="43"/>
      <c r="V11" s="35" t="str">
        <f t="shared" si="6"/>
        <v/>
      </c>
      <c r="W11" s="35" t="s">
        <v>2</v>
      </c>
      <c r="X11" s="38"/>
      <c r="Y11" s="38"/>
      <c r="Z11" s="44"/>
      <c r="AA11" s="44"/>
    </row>
    <row r="12" spans="1:27" ht="13.5">
      <c r="A12" s="40">
        <v>9</v>
      </c>
      <c r="B12" s="41"/>
      <c r="C12" s="42"/>
      <c r="D12" s="34" t="str">
        <f t="shared" si="0"/>
        <v/>
      </c>
      <c r="E12" s="35" t="s">
        <v>2</v>
      </c>
      <c r="F12" s="42"/>
      <c r="G12" s="35" t="str">
        <f t="shared" si="1"/>
        <v/>
      </c>
      <c r="H12" s="35" t="s">
        <v>2</v>
      </c>
      <c r="I12" s="42"/>
      <c r="J12" s="35" t="str">
        <f t="shared" si="2"/>
        <v/>
      </c>
      <c r="K12" s="35" t="s">
        <v>2</v>
      </c>
      <c r="L12" s="42"/>
      <c r="M12" s="35" t="str">
        <f t="shared" si="3"/>
        <v/>
      </c>
      <c r="N12" s="35" t="s">
        <v>2</v>
      </c>
      <c r="O12" s="43"/>
      <c r="P12" s="35" t="str">
        <f t="shared" si="4"/>
        <v/>
      </c>
      <c r="Q12" s="35" t="s">
        <v>2</v>
      </c>
      <c r="R12" s="42"/>
      <c r="S12" s="35" t="str">
        <f t="shared" si="5"/>
        <v/>
      </c>
      <c r="T12" s="35" t="s">
        <v>2</v>
      </c>
      <c r="U12" s="43"/>
      <c r="V12" s="35" t="str">
        <f t="shared" si="6"/>
        <v/>
      </c>
      <c r="W12" s="35" t="s">
        <v>2</v>
      </c>
      <c r="X12" s="38"/>
      <c r="Y12" s="38"/>
      <c r="Z12" s="44"/>
      <c r="AA12" s="44"/>
    </row>
    <row r="13" spans="1:27" ht="13.5">
      <c r="A13" s="40">
        <v>10</v>
      </c>
      <c r="B13" s="41">
        <v>1</v>
      </c>
      <c r="C13" s="42">
        <v>5780</v>
      </c>
      <c r="D13" s="34">
        <f t="shared" si="0"/>
        <v>5075.5180892167191</v>
      </c>
      <c r="E13" s="35">
        <f t="shared" si="7"/>
        <v>132460.26</v>
      </c>
      <c r="F13" s="42">
        <v>1914</v>
      </c>
      <c r="G13" s="35">
        <f t="shared" si="1"/>
        <v>1680.7165437302424</v>
      </c>
      <c r="H13" s="35">
        <f t="shared" si="8"/>
        <v>43863.138000000006</v>
      </c>
      <c r="I13" s="42">
        <v>1645</v>
      </c>
      <c r="J13" s="35">
        <f t="shared" si="2"/>
        <v>1444.502985598876</v>
      </c>
      <c r="K13" s="35">
        <f t="shared" si="9"/>
        <v>37698.465000000004</v>
      </c>
      <c r="L13" s="42">
        <v>2775</v>
      </c>
      <c r="M13" s="35">
        <f t="shared" si="3"/>
        <v>2436.7755532139095</v>
      </c>
      <c r="N13" s="35">
        <f t="shared" si="10"/>
        <v>63594.675000000003</v>
      </c>
      <c r="O13" s="43">
        <v>8885</v>
      </c>
      <c r="P13" s="35">
        <f t="shared" si="4"/>
        <v>7802.0723568668773</v>
      </c>
      <c r="Q13" s="35">
        <f t="shared" si="11"/>
        <v>203617.54500000001</v>
      </c>
      <c r="R13" s="42">
        <v>2267.5</v>
      </c>
      <c r="S13" s="35">
        <f t="shared" si="5"/>
        <v>1991.1310151036178</v>
      </c>
      <c r="T13" s="35">
        <f t="shared" si="12"/>
        <v>51964.297500000001</v>
      </c>
      <c r="U13" s="43">
        <v>19900</v>
      </c>
      <c r="V13" s="35">
        <f t="shared" si="6"/>
        <v>17474.534597822269</v>
      </c>
      <c r="W13" s="35">
        <f t="shared" si="13"/>
        <v>456048.30000000005</v>
      </c>
      <c r="X13" s="38">
        <v>1.1356999999999999</v>
      </c>
      <c r="Y13" s="38">
        <v>1.1388</v>
      </c>
      <c r="Z13" s="44">
        <v>26.094999999999999</v>
      </c>
      <c r="AA13" s="44">
        <v>22.917000000000002</v>
      </c>
    </row>
    <row r="14" spans="1:27" ht="13.5">
      <c r="A14" s="40">
        <v>11</v>
      </c>
      <c r="B14" s="41">
        <v>1</v>
      </c>
      <c r="C14" s="42">
        <v>5795</v>
      </c>
      <c r="D14" s="34">
        <f t="shared" si="0"/>
        <v>5085.5638437911366</v>
      </c>
      <c r="E14" s="35">
        <f t="shared" si="7"/>
        <v>132746.065</v>
      </c>
      <c r="F14" s="42">
        <v>1879</v>
      </c>
      <c r="G14" s="35">
        <f t="shared" si="1"/>
        <v>1648.9688459850813</v>
      </c>
      <c r="H14" s="35">
        <f t="shared" si="8"/>
        <v>43042.252999999997</v>
      </c>
      <c r="I14" s="42">
        <v>1640</v>
      </c>
      <c r="J14" s="35">
        <f t="shared" si="2"/>
        <v>1439.2277314611672</v>
      </c>
      <c r="K14" s="35">
        <f t="shared" si="9"/>
        <v>37567.480000000003</v>
      </c>
      <c r="L14" s="42">
        <v>2771.5</v>
      </c>
      <c r="M14" s="35">
        <f t="shared" si="3"/>
        <v>2432.2071083808687</v>
      </c>
      <c r="N14" s="35">
        <f t="shared" si="10"/>
        <v>63486.750500000002</v>
      </c>
      <c r="O14" s="43">
        <v>8980</v>
      </c>
      <c r="P14" s="35">
        <f t="shared" si="4"/>
        <v>7880.6494076349281</v>
      </c>
      <c r="Q14" s="35">
        <f t="shared" si="11"/>
        <v>205704.86</v>
      </c>
      <c r="R14" s="42">
        <v>2292</v>
      </c>
      <c r="S14" s="35">
        <f t="shared" si="5"/>
        <v>2011.4085125054849</v>
      </c>
      <c r="T14" s="35">
        <f t="shared" si="12"/>
        <v>52502.843999999997</v>
      </c>
      <c r="U14" s="43">
        <v>19925</v>
      </c>
      <c r="V14" s="35">
        <f t="shared" si="6"/>
        <v>17485.739359368145</v>
      </c>
      <c r="W14" s="35">
        <f t="shared" si="13"/>
        <v>456421.97499999998</v>
      </c>
      <c r="X14" s="38">
        <v>1.1375</v>
      </c>
      <c r="Y14" s="38">
        <v>1.1395</v>
      </c>
      <c r="Z14" s="44">
        <v>26.125</v>
      </c>
      <c r="AA14" s="44">
        <v>22.907</v>
      </c>
    </row>
    <row r="15" spans="1:27" ht="13.5">
      <c r="A15" s="40">
        <v>12</v>
      </c>
      <c r="B15" s="41">
        <v>1</v>
      </c>
      <c r="C15" s="42">
        <v>5882.5</v>
      </c>
      <c r="D15" s="34">
        <f t="shared" si="0"/>
        <v>5135.7604330364939</v>
      </c>
      <c r="E15" s="35">
        <f t="shared" si="7"/>
        <v>134144.53</v>
      </c>
      <c r="F15" s="42">
        <v>1877</v>
      </c>
      <c r="G15" s="35">
        <f t="shared" si="1"/>
        <v>1638.728828356906</v>
      </c>
      <c r="H15" s="35">
        <f t="shared" si="8"/>
        <v>42803.108</v>
      </c>
      <c r="I15" s="42">
        <v>1635</v>
      </c>
      <c r="J15" s="35">
        <f t="shared" si="2"/>
        <v>1427.4489261393401</v>
      </c>
      <c r="K15" s="35">
        <f t="shared" si="9"/>
        <v>37284.54</v>
      </c>
      <c r="L15" s="42">
        <v>2843</v>
      </c>
      <c r="M15" s="35">
        <f t="shared" si="3"/>
        <v>2482.1023223328098</v>
      </c>
      <c r="N15" s="35">
        <f t="shared" si="10"/>
        <v>64831.771999999997</v>
      </c>
      <c r="O15" s="43">
        <v>9210</v>
      </c>
      <c r="P15" s="35">
        <f t="shared" si="4"/>
        <v>8040.8590885280255</v>
      </c>
      <c r="Q15" s="35">
        <f t="shared" si="11"/>
        <v>210024.84</v>
      </c>
      <c r="R15" s="42">
        <v>2310</v>
      </c>
      <c r="S15" s="35">
        <f t="shared" si="5"/>
        <v>2016.7627029858565</v>
      </c>
      <c r="T15" s="35">
        <f t="shared" si="12"/>
        <v>52677.24</v>
      </c>
      <c r="U15" s="43">
        <v>20005</v>
      </c>
      <c r="V15" s="35">
        <f t="shared" si="6"/>
        <v>17465.51423083639</v>
      </c>
      <c r="W15" s="35">
        <f t="shared" si="13"/>
        <v>456194.01999999996</v>
      </c>
      <c r="X15" s="38">
        <v>1.1418999999999999</v>
      </c>
      <c r="Y15" s="38">
        <v>1.1454</v>
      </c>
      <c r="Z15" s="44">
        <v>26.11</v>
      </c>
      <c r="AA15" s="44">
        <v>22.803999999999998</v>
      </c>
    </row>
    <row r="16" spans="1:27" ht="13.5">
      <c r="A16" s="40">
        <v>13</v>
      </c>
      <c r="B16" s="41">
        <v>1</v>
      </c>
      <c r="C16" s="42">
        <v>5902</v>
      </c>
      <c r="D16" s="34">
        <f t="shared" si="0"/>
        <v>5171.7490361023483</v>
      </c>
      <c r="E16" s="35">
        <f t="shared" si="7"/>
        <v>135025.95600000001</v>
      </c>
      <c r="F16" s="42">
        <v>1911</v>
      </c>
      <c r="G16" s="35">
        <f t="shared" si="1"/>
        <v>1674.5531019978969</v>
      </c>
      <c r="H16" s="35">
        <f t="shared" si="8"/>
        <v>43719.858</v>
      </c>
      <c r="I16" s="42">
        <v>1640</v>
      </c>
      <c r="J16" s="35">
        <f t="shared" si="2"/>
        <v>1437.0837714686295</v>
      </c>
      <c r="K16" s="35">
        <f t="shared" si="9"/>
        <v>37519.919999999998</v>
      </c>
      <c r="L16" s="42">
        <v>2826</v>
      </c>
      <c r="M16" s="35">
        <f t="shared" si="3"/>
        <v>2476.3406940063091</v>
      </c>
      <c r="N16" s="35">
        <f t="shared" si="10"/>
        <v>64653.228000000003</v>
      </c>
      <c r="O16" s="43">
        <v>9185</v>
      </c>
      <c r="P16" s="35">
        <f t="shared" si="4"/>
        <v>8048.5453908166846</v>
      </c>
      <c r="Q16" s="35">
        <f t="shared" si="11"/>
        <v>210134.43</v>
      </c>
      <c r="R16" s="42">
        <v>2294</v>
      </c>
      <c r="S16" s="35">
        <f t="shared" si="5"/>
        <v>2010.1647388713634</v>
      </c>
      <c r="T16" s="35">
        <f t="shared" si="12"/>
        <v>52482.131999999998</v>
      </c>
      <c r="U16" s="43">
        <v>20000</v>
      </c>
      <c r="V16" s="35">
        <f t="shared" si="6"/>
        <v>17525.41184717841</v>
      </c>
      <c r="W16" s="35">
        <f t="shared" si="13"/>
        <v>457560</v>
      </c>
      <c r="X16" s="38">
        <v>1.1387</v>
      </c>
      <c r="Y16" s="38">
        <v>1.1412</v>
      </c>
      <c r="Z16" s="44">
        <v>26.12</v>
      </c>
      <c r="AA16" s="44">
        <v>22.878</v>
      </c>
    </row>
    <row r="17" spans="1:27" ht="13.5">
      <c r="A17" s="40">
        <v>14</v>
      </c>
      <c r="B17" s="41">
        <v>1</v>
      </c>
      <c r="C17" s="42">
        <v>5858</v>
      </c>
      <c r="D17" s="34">
        <f t="shared" si="0"/>
        <v>5130.4957085303913</v>
      </c>
      <c r="E17" s="35">
        <f t="shared" si="7"/>
        <v>133808.43599999999</v>
      </c>
      <c r="F17" s="42">
        <v>1904</v>
      </c>
      <c r="G17" s="35">
        <f t="shared" si="1"/>
        <v>1667.5424767910317</v>
      </c>
      <c r="H17" s="35">
        <f t="shared" si="8"/>
        <v>43491.167999999998</v>
      </c>
      <c r="I17" s="42">
        <v>1650</v>
      </c>
      <c r="J17" s="35">
        <f t="shared" si="2"/>
        <v>1445.0867052023123</v>
      </c>
      <c r="K17" s="35">
        <f t="shared" si="9"/>
        <v>37689.299999999996</v>
      </c>
      <c r="L17" s="42">
        <v>2769</v>
      </c>
      <c r="M17" s="35">
        <f t="shared" si="3"/>
        <v>2425.1182343667892</v>
      </c>
      <c r="N17" s="35">
        <f t="shared" si="10"/>
        <v>63249.498</v>
      </c>
      <c r="O17" s="43">
        <v>9380</v>
      </c>
      <c r="P17" s="35">
        <f t="shared" si="4"/>
        <v>8215.0989665440538</v>
      </c>
      <c r="Q17" s="35">
        <f t="shared" si="11"/>
        <v>214257.96</v>
      </c>
      <c r="R17" s="42">
        <v>2264</v>
      </c>
      <c r="S17" s="35">
        <f t="shared" si="5"/>
        <v>1982.8341215624455</v>
      </c>
      <c r="T17" s="35">
        <f t="shared" si="12"/>
        <v>51714.288</v>
      </c>
      <c r="U17" s="43">
        <v>20000</v>
      </c>
      <c r="V17" s="35">
        <f t="shared" si="6"/>
        <v>17516.202487300754</v>
      </c>
      <c r="W17" s="35">
        <f t="shared" si="13"/>
        <v>456840</v>
      </c>
      <c r="X17" s="38">
        <v>1.1385000000000001</v>
      </c>
      <c r="Y17" s="38">
        <v>1.1417999999999999</v>
      </c>
      <c r="Z17" s="44">
        <v>26.074999999999999</v>
      </c>
      <c r="AA17" s="44">
        <v>22.841999999999999</v>
      </c>
    </row>
    <row r="18" spans="1:27" ht="13.5">
      <c r="A18" s="40">
        <v>15</v>
      </c>
      <c r="B18" s="41"/>
      <c r="C18" s="42"/>
      <c r="D18" s="34"/>
      <c r="E18" s="35" t="s">
        <v>2</v>
      </c>
      <c r="F18" s="42"/>
      <c r="G18" s="35" t="str">
        <f t="shared" si="1"/>
        <v/>
      </c>
      <c r="H18" s="35" t="s">
        <v>2</v>
      </c>
      <c r="I18" s="42"/>
      <c r="J18" s="35" t="str">
        <f t="shared" si="2"/>
        <v/>
      </c>
      <c r="K18" s="35" t="s">
        <v>2</v>
      </c>
      <c r="L18" s="42"/>
      <c r="M18" s="35" t="str">
        <f t="shared" si="3"/>
        <v/>
      </c>
      <c r="N18" s="35" t="s">
        <v>2</v>
      </c>
      <c r="O18" s="43"/>
      <c r="P18" s="35" t="str">
        <f t="shared" si="4"/>
        <v/>
      </c>
      <c r="Q18" s="35" t="s">
        <v>2</v>
      </c>
      <c r="R18" s="42"/>
      <c r="S18" s="35" t="str">
        <f t="shared" si="5"/>
        <v/>
      </c>
      <c r="T18" s="35" t="s">
        <v>2</v>
      </c>
      <c r="U18" s="43"/>
      <c r="V18" s="35" t="str">
        <f t="shared" si="6"/>
        <v/>
      </c>
      <c r="W18" s="35" t="s">
        <v>2</v>
      </c>
      <c r="X18" s="38"/>
      <c r="Y18" s="38"/>
      <c r="Z18" s="44" t="s">
        <v>2</v>
      </c>
      <c r="AA18" s="44"/>
    </row>
    <row r="19" spans="1:27" ht="13.5">
      <c r="A19" s="40">
        <v>16</v>
      </c>
      <c r="B19" s="41"/>
      <c r="C19" s="42"/>
      <c r="D19" s="34" t="str">
        <f t="shared" ref="D19:D34" si="14">IF(C19=0,"",C19/Y19)</f>
        <v/>
      </c>
      <c r="E19" s="35" t="s">
        <v>2</v>
      </c>
      <c r="F19" s="42"/>
      <c r="G19" s="35" t="str">
        <f t="shared" si="1"/>
        <v/>
      </c>
      <c r="H19" s="35" t="s">
        <v>2</v>
      </c>
      <c r="I19" s="42"/>
      <c r="J19" s="35" t="str">
        <f t="shared" si="2"/>
        <v/>
      </c>
      <c r="K19" s="35" t="s">
        <v>2</v>
      </c>
      <c r="L19" s="42"/>
      <c r="M19" s="35" t="str">
        <f t="shared" si="3"/>
        <v/>
      </c>
      <c r="N19" s="35" t="s">
        <v>2</v>
      </c>
      <c r="O19" s="43"/>
      <c r="P19" s="35" t="str">
        <f t="shared" si="4"/>
        <v/>
      </c>
      <c r="Q19" s="35" t="s">
        <v>2</v>
      </c>
      <c r="R19" s="42"/>
      <c r="S19" s="35" t="str">
        <f t="shared" si="5"/>
        <v/>
      </c>
      <c r="T19" s="35" t="s">
        <v>2</v>
      </c>
      <c r="U19" s="43"/>
      <c r="V19" s="35" t="str">
        <f t="shared" si="6"/>
        <v/>
      </c>
      <c r="W19" s="35" t="s">
        <v>2</v>
      </c>
      <c r="X19" s="38"/>
      <c r="Y19" s="38"/>
      <c r="Z19" s="44"/>
      <c r="AA19" s="44"/>
    </row>
    <row r="20" spans="1:27" ht="13.5">
      <c r="A20" s="40">
        <v>17</v>
      </c>
      <c r="B20" s="41">
        <v>1</v>
      </c>
      <c r="C20" s="42">
        <v>5965.5</v>
      </c>
      <c r="D20" s="34">
        <f t="shared" si="14"/>
        <v>5203.6810886252615</v>
      </c>
      <c r="E20" s="35">
        <f t="shared" si="7"/>
        <v>135786.71100000001</v>
      </c>
      <c r="F20" s="42">
        <v>1901</v>
      </c>
      <c r="G20" s="35">
        <f t="shared" si="1"/>
        <v>1658.2344731332867</v>
      </c>
      <c r="H20" s="35">
        <f t="shared" si="8"/>
        <v>43270.561999999998</v>
      </c>
      <c r="I20" s="42">
        <v>1635</v>
      </c>
      <c r="J20" s="35">
        <f t="shared" si="2"/>
        <v>1426.2037683182134</v>
      </c>
      <c r="K20" s="35">
        <f t="shared" si="9"/>
        <v>37215.870000000003</v>
      </c>
      <c r="L20" s="42">
        <v>2819.5</v>
      </c>
      <c r="M20" s="35">
        <f t="shared" si="3"/>
        <v>2459.4382414515003</v>
      </c>
      <c r="N20" s="35">
        <f t="shared" si="10"/>
        <v>64177.459000000003</v>
      </c>
      <c r="O20" s="43">
        <v>9580</v>
      </c>
      <c r="P20" s="35">
        <f t="shared" si="4"/>
        <v>8356.5945568736915</v>
      </c>
      <c r="Q20" s="35">
        <f t="shared" si="11"/>
        <v>218059.96</v>
      </c>
      <c r="R20" s="42">
        <v>2302</v>
      </c>
      <c r="S20" s="35">
        <f t="shared" si="5"/>
        <v>2008.0251221214235</v>
      </c>
      <c r="T20" s="35">
        <f t="shared" si="12"/>
        <v>52398.124000000003</v>
      </c>
      <c r="U20" s="43">
        <v>20040</v>
      </c>
      <c r="V20" s="35">
        <f t="shared" si="6"/>
        <v>17480.809490579202</v>
      </c>
      <c r="W20" s="35">
        <f t="shared" si="13"/>
        <v>456150.48</v>
      </c>
      <c r="X20" s="38">
        <v>1.1432</v>
      </c>
      <c r="Y20" s="38">
        <v>1.1464000000000001</v>
      </c>
      <c r="Z20" s="44">
        <v>26.09</v>
      </c>
      <c r="AA20" s="44">
        <v>22.762</v>
      </c>
    </row>
    <row r="21" spans="1:27" ht="13.5">
      <c r="A21" s="40">
        <v>18</v>
      </c>
      <c r="B21" s="41">
        <v>1</v>
      </c>
      <c r="C21" s="42">
        <v>5940.5</v>
      </c>
      <c r="D21" s="34">
        <f t="shared" si="14"/>
        <v>5143.2900432900433</v>
      </c>
      <c r="E21" s="35">
        <f t="shared" si="7"/>
        <v>134077.08499999999</v>
      </c>
      <c r="F21" s="42">
        <v>1887</v>
      </c>
      <c r="G21" s="35">
        <f t="shared" si="1"/>
        <v>1633.7662337662337</v>
      </c>
      <c r="H21" s="35">
        <f t="shared" si="8"/>
        <v>42589.590000000004</v>
      </c>
      <c r="I21" s="42">
        <v>1630</v>
      </c>
      <c r="J21" s="35">
        <f t="shared" si="2"/>
        <v>1411.2554112554112</v>
      </c>
      <c r="K21" s="35">
        <f t="shared" si="9"/>
        <v>36789.1</v>
      </c>
      <c r="L21" s="42">
        <v>2769</v>
      </c>
      <c r="M21" s="35">
        <f t="shared" si="3"/>
        <v>2397.4025974025972</v>
      </c>
      <c r="N21" s="35">
        <f t="shared" si="10"/>
        <v>62496.33</v>
      </c>
      <c r="O21" s="43">
        <v>9595</v>
      </c>
      <c r="P21" s="35">
        <f t="shared" si="4"/>
        <v>8307.3593073593074</v>
      </c>
      <c r="Q21" s="35">
        <f t="shared" si="11"/>
        <v>216559.15</v>
      </c>
      <c r="R21" s="42">
        <v>2245.5</v>
      </c>
      <c r="S21" s="35">
        <f t="shared" si="5"/>
        <v>1944.1558441558441</v>
      </c>
      <c r="T21" s="35">
        <f t="shared" si="12"/>
        <v>50680.934999999998</v>
      </c>
      <c r="U21" s="43">
        <v>20080</v>
      </c>
      <c r="V21" s="35">
        <f t="shared" si="6"/>
        <v>17385.281385281385</v>
      </c>
      <c r="W21" s="35">
        <f t="shared" si="13"/>
        <v>453205.6</v>
      </c>
      <c r="X21" s="38">
        <v>1.1525000000000001</v>
      </c>
      <c r="Y21" s="38">
        <v>1.155</v>
      </c>
      <c r="Z21" s="44">
        <v>26.08</v>
      </c>
      <c r="AA21" s="44">
        <v>22.57</v>
      </c>
    </row>
    <row r="22" spans="1:27" ht="13.5">
      <c r="A22" s="40">
        <v>19</v>
      </c>
      <c r="B22" s="41">
        <v>1</v>
      </c>
      <c r="C22" s="42">
        <v>5956</v>
      </c>
      <c r="D22" s="34">
        <f t="shared" si="14"/>
        <v>5165.6548135299217</v>
      </c>
      <c r="E22" s="35">
        <f t="shared" si="7"/>
        <v>134438.83199999999</v>
      </c>
      <c r="F22" s="42">
        <v>1907</v>
      </c>
      <c r="G22" s="35">
        <f t="shared" si="1"/>
        <v>1653.9462272333044</v>
      </c>
      <c r="H22" s="35">
        <f t="shared" si="8"/>
        <v>43044.803999999996</v>
      </c>
      <c r="I22" s="42">
        <v>1630</v>
      </c>
      <c r="J22" s="35">
        <f t="shared" si="2"/>
        <v>1413.7033824804857</v>
      </c>
      <c r="K22" s="35">
        <f t="shared" si="9"/>
        <v>36792.36</v>
      </c>
      <c r="L22" s="42">
        <v>2761</v>
      </c>
      <c r="M22" s="35">
        <f t="shared" si="3"/>
        <v>2394.6227233304421</v>
      </c>
      <c r="N22" s="35">
        <f t="shared" si="10"/>
        <v>62321.292000000001</v>
      </c>
      <c r="O22" s="43">
        <v>9720</v>
      </c>
      <c r="P22" s="35">
        <f t="shared" si="4"/>
        <v>8430.1821335646146</v>
      </c>
      <c r="Q22" s="35">
        <f t="shared" si="11"/>
        <v>219399.84</v>
      </c>
      <c r="R22" s="42">
        <v>2210</v>
      </c>
      <c r="S22" s="35">
        <f t="shared" si="5"/>
        <v>1916.7389418907198</v>
      </c>
      <c r="T22" s="35">
        <f t="shared" si="12"/>
        <v>49884.119999999995</v>
      </c>
      <c r="U22" s="43">
        <v>20250</v>
      </c>
      <c r="V22" s="35">
        <f t="shared" si="6"/>
        <v>17562.879444926279</v>
      </c>
      <c r="W22" s="35">
        <f t="shared" si="13"/>
        <v>457083</v>
      </c>
      <c r="X22" s="38">
        <v>1.1503000000000001</v>
      </c>
      <c r="Y22" s="38">
        <v>1.153</v>
      </c>
      <c r="Z22" s="44">
        <v>26.035</v>
      </c>
      <c r="AA22" s="44">
        <v>22.571999999999999</v>
      </c>
    </row>
    <row r="23" spans="1:27" ht="13.5">
      <c r="A23" s="40">
        <v>20</v>
      </c>
      <c r="B23" s="41">
        <v>1</v>
      </c>
      <c r="C23" s="42">
        <v>5930</v>
      </c>
      <c r="D23" s="34">
        <f t="shared" si="14"/>
        <v>5163.2564214192425</v>
      </c>
      <c r="E23" s="35">
        <f t="shared" si="7"/>
        <v>134439.03</v>
      </c>
      <c r="F23" s="42">
        <v>1898</v>
      </c>
      <c r="G23" s="35">
        <f t="shared" si="1"/>
        <v>1652.5903352198518</v>
      </c>
      <c r="H23" s="35">
        <f t="shared" si="8"/>
        <v>43029.557999999997</v>
      </c>
      <c r="I23" s="42">
        <v>1615</v>
      </c>
      <c r="J23" s="35">
        <f t="shared" si="2"/>
        <v>1406.1819764910751</v>
      </c>
      <c r="K23" s="35">
        <f t="shared" si="9"/>
        <v>36613.665000000001</v>
      </c>
      <c r="L23" s="42">
        <v>2737</v>
      </c>
      <c r="M23" s="35">
        <f t="shared" si="3"/>
        <v>2383.1084022638224</v>
      </c>
      <c r="N23" s="35">
        <f t="shared" si="10"/>
        <v>62050.527000000002</v>
      </c>
      <c r="O23" s="43">
        <v>9540</v>
      </c>
      <c r="P23" s="35">
        <f t="shared" si="4"/>
        <v>8306.4867218110576</v>
      </c>
      <c r="Q23" s="35">
        <f t="shared" si="11"/>
        <v>216281.34</v>
      </c>
      <c r="R23" s="42">
        <v>2200</v>
      </c>
      <c r="S23" s="35">
        <f t="shared" si="5"/>
        <v>1915.5420113191117</v>
      </c>
      <c r="T23" s="35">
        <f t="shared" si="12"/>
        <v>49876.2</v>
      </c>
      <c r="U23" s="43">
        <v>20250</v>
      </c>
      <c r="V23" s="35">
        <f t="shared" si="6"/>
        <v>17631.693513278187</v>
      </c>
      <c r="W23" s="35">
        <f t="shared" si="13"/>
        <v>459087.75</v>
      </c>
      <c r="X23" s="38">
        <v>1.1455</v>
      </c>
      <c r="Y23" s="38">
        <v>1.1485000000000001</v>
      </c>
      <c r="Z23" s="44">
        <v>26.04</v>
      </c>
      <c r="AA23" s="44">
        <v>22.670999999999999</v>
      </c>
    </row>
    <row r="24" spans="1:27" ht="13.5">
      <c r="A24" s="40">
        <v>21</v>
      </c>
      <c r="B24" s="41">
        <v>1</v>
      </c>
      <c r="C24" s="42">
        <v>6001.5</v>
      </c>
      <c r="D24" s="34">
        <f t="shared" si="14"/>
        <v>5155.042088988147</v>
      </c>
      <c r="E24" s="35">
        <f t="shared" si="7"/>
        <v>134115.52050000001</v>
      </c>
      <c r="F24" s="42">
        <v>1901</v>
      </c>
      <c r="G24" s="35">
        <f t="shared" si="1"/>
        <v>1632.8809482906718</v>
      </c>
      <c r="H24" s="35">
        <f t="shared" si="8"/>
        <v>42481.647000000004</v>
      </c>
      <c r="I24" s="42">
        <v>1620</v>
      </c>
      <c r="J24" s="35">
        <f t="shared" si="2"/>
        <v>1391.5134856553857</v>
      </c>
      <c r="K24" s="35">
        <f t="shared" si="9"/>
        <v>36202.14</v>
      </c>
      <c r="L24" s="42">
        <v>2758</v>
      </c>
      <c r="M24" s="35">
        <f t="shared" si="3"/>
        <v>2369.0087613812061</v>
      </c>
      <c r="N24" s="35">
        <f t="shared" si="10"/>
        <v>61633.026000000005</v>
      </c>
      <c r="O24" s="43">
        <v>9560</v>
      </c>
      <c r="P24" s="35">
        <f t="shared" si="4"/>
        <v>8211.6474832503009</v>
      </c>
      <c r="Q24" s="35">
        <f t="shared" si="11"/>
        <v>213637.32</v>
      </c>
      <c r="R24" s="42">
        <v>2212</v>
      </c>
      <c r="S24" s="35">
        <f t="shared" si="5"/>
        <v>1900.0171791788355</v>
      </c>
      <c r="T24" s="35">
        <f t="shared" si="12"/>
        <v>49431.564000000006</v>
      </c>
      <c r="U24" s="43">
        <v>20325</v>
      </c>
      <c r="V24" s="35">
        <f t="shared" si="6"/>
        <v>17458.340491324518</v>
      </c>
      <c r="W24" s="35">
        <f t="shared" si="13"/>
        <v>454202.77500000002</v>
      </c>
      <c r="X24" s="38">
        <v>1.1612</v>
      </c>
      <c r="Y24" s="38">
        <v>1.1641999999999999</v>
      </c>
      <c r="Z24" s="44">
        <v>26.02</v>
      </c>
      <c r="AA24" s="44">
        <v>22.347000000000001</v>
      </c>
    </row>
    <row r="25" spans="1:27" ht="13.5">
      <c r="A25" s="40">
        <v>22</v>
      </c>
      <c r="B25" s="41"/>
      <c r="C25" s="42"/>
      <c r="D25" s="34" t="str">
        <f t="shared" si="14"/>
        <v/>
      </c>
      <c r="E25" s="35" t="s">
        <v>2</v>
      </c>
      <c r="F25" s="42"/>
      <c r="G25" s="35" t="str">
        <f t="shared" si="1"/>
        <v/>
      </c>
      <c r="H25" s="35" t="s">
        <v>2</v>
      </c>
      <c r="I25" s="42"/>
      <c r="J25" s="35" t="str">
        <f t="shared" si="2"/>
        <v/>
      </c>
      <c r="K25" s="35" t="s">
        <v>2</v>
      </c>
      <c r="L25" s="42"/>
      <c r="M25" s="35" t="str">
        <f t="shared" si="3"/>
        <v/>
      </c>
      <c r="N25" s="35" t="s">
        <v>2</v>
      </c>
      <c r="O25" s="43"/>
      <c r="P25" s="35" t="str">
        <f t="shared" si="4"/>
        <v/>
      </c>
      <c r="Q25" s="35" t="s">
        <v>2</v>
      </c>
      <c r="R25" s="42"/>
      <c r="S25" s="35" t="str">
        <f t="shared" si="5"/>
        <v/>
      </c>
      <c r="T25" s="35" t="s">
        <v>2</v>
      </c>
      <c r="U25" s="43"/>
      <c r="V25" s="35" t="str">
        <f t="shared" si="6"/>
        <v/>
      </c>
      <c r="W25" s="35" t="s">
        <v>2</v>
      </c>
      <c r="X25" s="38"/>
      <c r="Y25" s="38"/>
      <c r="Z25" s="44"/>
      <c r="AA25" s="44"/>
    </row>
    <row r="26" spans="1:27" ht="13.5">
      <c r="A26" s="40">
        <v>23</v>
      </c>
      <c r="B26" s="41"/>
      <c r="C26" s="42"/>
      <c r="D26" s="34" t="str">
        <f t="shared" si="14"/>
        <v/>
      </c>
      <c r="E26" s="35" t="s">
        <v>2</v>
      </c>
      <c r="F26" s="42"/>
      <c r="G26" s="35" t="str">
        <f t="shared" si="1"/>
        <v/>
      </c>
      <c r="H26" s="35" t="s">
        <v>2</v>
      </c>
      <c r="I26" s="42"/>
      <c r="J26" s="35" t="str">
        <f t="shared" si="2"/>
        <v/>
      </c>
      <c r="K26" s="35" t="s">
        <v>2</v>
      </c>
      <c r="L26" s="42"/>
      <c r="M26" s="35" t="str">
        <f t="shared" si="3"/>
        <v/>
      </c>
      <c r="N26" s="35" t="s">
        <v>2</v>
      </c>
      <c r="O26" s="43"/>
      <c r="P26" s="35" t="str">
        <f t="shared" si="4"/>
        <v/>
      </c>
      <c r="Q26" s="35" t="s">
        <v>2</v>
      </c>
      <c r="R26" s="42"/>
      <c r="S26" s="35" t="str">
        <f t="shared" si="5"/>
        <v/>
      </c>
      <c r="T26" s="35" t="s">
        <v>2</v>
      </c>
      <c r="U26" s="43"/>
      <c r="V26" s="35" t="str">
        <f t="shared" si="6"/>
        <v/>
      </c>
      <c r="W26" s="35" t="s">
        <v>2</v>
      </c>
      <c r="X26" s="38"/>
      <c r="Y26" s="38"/>
      <c r="Z26" s="44"/>
      <c r="AA26" s="44"/>
    </row>
    <row r="27" spans="1:27" ht="13.5">
      <c r="A27" s="40">
        <v>24</v>
      </c>
      <c r="B27" s="41">
        <v>1</v>
      </c>
      <c r="C27" s="42">
        <v>6000</v>
      </c>
      <c r="D27" s="34">
        <f t="shared" si="14"/>
        <v>5152.4259338771999</v>
      </c>
      <c r="E27" s="35">
        <f t="shared" si="7"/>
        <v>134064</v>
      </c>
      <c r="F27" s="42">
        <v>1890</v>
      </c>
      <c r="G27" s="35">
        <f t="shared" si="1"/>
        <v>1623.0141691713181</v>
      </c>
      <c r="H27" s="35">
        <f t="shared" si="8"/>
        <v>42230.16</v>
      </c>
      <c r="I27" s="42">
        <v>1620</v>
      </c>
      <c r="J27" s="35">
        <f t="shared" si="2"/>
        <v>1391.155002146844</v>
      </c>
      <c r="K27" s="35">
        <f t="shared" si="9"/>
        <v>36197.279999999999</v>
      </c>
      <c r="L27" s="42">
        <v>2776</v>
      </c>
      <c r="M27" s="35">
        <f t="shared" si="3"/>
        <v>2383.8557320738514</v>
      </c>
      <c r="N27" s="35">
        <f t="shared" si="10"/>
        <v>62026.944000000003</v>
      </c>
      <c r="O27" s="43">
        <v>9560</v>
      </c>
      <c r="P27" s="35">
        <f t="shared" si="4"/>
        <v>8209.5319879776725</v>
      </c>
      <c r="Q27" s="35">
        <f t="shared" si="11"/>
        <v>213608.64</v>
      </c>
      <c r="R27" s="42">
        <v>2221</v>
      </c>
      <c r="S27" s="35">
        <f t="shared" si="5"/>
        <v>1907.2563331902102</v>
      </c>
      <c r="T27" s="35">
        <f t="shared" si="12"/>
        <v>49626.024000000005</v>
      </c>
      <c r="U27" s="43">
        <v>20445</v>
      </c>
      <c r="V27" s="35">
        <f t="shared" si="6"/>
        <v>17556.89136968656</v>
      </c>
      <c r="W27" s="35">
        <f t="shared" si="13"/>
        <v>456823.08</v>
      </c>
      <c r="X27" s="38">
        <v>1.1617999999999999</v>
      </c>
      <c r="Y27" s="38">
        <v>1.1645000000000001</v>
      </c>
      <c r="Z27" s="44">
        <v>26.024999999999999</v>
      </c>
      <c r="AA27" s="44">
        <v>22.344000000000001</v>
      </c>
    </row>
    <row r="28" spans="1:27" ht="13.5">
      <c r="A28" s="40">
        <v>25</v>
      </c>
      <c r="B28" s="41">
        <v>1</v>
      </c>
      <c r="C28" s="42">
        <v>6150</v>
      </c>
      <c r="D28" s="34">
        <f t="shared" si="14"/>
        <v>5271.2779634867575</v>
      </c>
      <c r="E28" s="35">
        <f t="shared" si="7"/>
        <v>136837.5</v>
      </c>
      <c r="F28" s="42">
        <v>1896.5</v>
      </c>
      <c r="G28" s="35">
        <f t="shared" si="1"/>
        <v>1625.5249850004284</v>
      </c>
      <c r="H28" s="35">
        <f t="shared" si="8"/>
        <v>42197.125</v>
      </c>
      <c r="I28" s="42">
        <v>1620</v>
      </c>
      <c r="J28" s="35">
        <f t="shared" si="2"/>
        <v>1388.531756235536</v>
      </c>
      <c r="K28" s="35">
        <f t="shared" si="9"/>
        <v>36045</v>
      </c>
      <c r="L28" s="42">
        <v>2824.5</v>
      </c>
      <c r="M28" s="35">
        <f t="shared" si="3"/>
        <v>2420.9308305476984</v>
      </c>
      <c r="N28" s="35">
        <f t="shared" si="10"/>
        <v>62845.125</v>
      </c>
      <c r="O28" s="43">
        <v>9885</v>
      </c>
      <c r="P28" s="35">
        <f t="shared" si="4"/>
        <v>8472.615068140909</v>
      </c>
      <c r="Q28" s="35">
        <f t="shared" si="11"/>
        <v>219941.25</v>
      </c>
      <c r="R28" s="42">
        <v>2266</v>
      </c>
      <c r="S28" s="35">
        <f t="shared" si="5"/>
        <v>1942.2302219936571</v>
      </c>
      <c r="T28" s="35">
        <f t="shared" si="12"/>
        <v>50418.5</v>
      </c>
      <c r="U28" s="43">
        <v>20450</v>
      </c>
      <c r="V28" s="35">
        <f t="shared" si="6"/>
        <v>17528.070626553526</v>
      </c>
      <c r="W28" s="35">
        <f t="shared" si="13"/>
        <v>455012.5</v>
      </c>
      <c r="X28" s="38">
        <v>1.1664000000000001</v>
      </c>
      <c r="Y28" s="38">
        <v>1.1667000000000001</v>
      </c>
      <c r="Z28" s="44">
        <v>26.02</v>
      </c>
      <c r="AA28" s="44">
        <v>22.25</v>
      </c>
    </row>
    <row r="29" spans="1:27" ht="13.5">
      <c r="A29" s="40">
        <v>26</v>
      </c>
      <c r="B29" s="41">
        <v>1</v>
      </c>
      <c r="C29" s="42">
        <v>6238</v>
      </c>
      <c r="D29" s="34">
        <f t="shared" si="14"/>
        <v>5357.725672077644</v>
      </c>
      <c r="E29" s="35">
        <f t="shared" si="7"/>
        <v>139550.29799999998</v>
      </c>
      <c r="F29" s="42">
        <v>1912</v>
      </c>
      <c r="G29" s="35">
        <f t="shared" si="1"/>
        <v>1642.1884394056517</v>
      </c>
      <c r="H29" s="35">
        <f t="shared" si="8"/>
        <v>42773.351999999999</v>
      </c>
      <c r="I29" s="42">
        <v>1620</v>
      </c>
      <c r="J29" s="35">
        <f t="shared" si="2"/>
        <v>1391.3939706261274</v>
      </c>
      <c r="K29" s="35">
        <f t="shared" si="9"/>
        <v>36241.019999999997</v>
      </c>
      <c r="L29" s="42">
        <v>2805</v>
      </c>
      <c r="M29" s="35">
        <f t="shared" si="3"/>
        <v>2409.1728935841279</v>
      </c>
      <c r="N29" s="35">
        <f t="shared" si="10"/>
        <v>62750.654999999999</v>
      </c>
      <c r="O29" s="43">
        <v>9915</v>
      </c>
      <c r="P29" s="35">
        <f t="shared" si="4"/>
        <v>8515.846431332131</v>
      </c>
      <c r="Q29" s="35">
        <f t="shared" si="11"/>
        <v>221808.465</v>
      </c>
      <c r="R29" s="42">
        <v>2284</v>
      </c>
      <c r="S29" s="35">
        <f t="shared" si="5"/>
        <v>1961.693721549429</v>
      </c>
      <c r="T29" s="35">
        <f t="shared" si="12"/>
        <v>51095.363999999994</v>
      </c>
      <c r="U29" s="43">
        <v>20575</v>
      </c>
      <c r="V29" s="35">
        <f t="shared" si="6"/>
        <v>17671.562312118873</v>
      </c>
      <c r="W29" s="35">
        <f t="shared" si="13"/>
        <v>460283.32499999995</v>
      </c>
      <c r="X29" s="38">
        <v>1.1614</v>
      </c>
      <c r="Y29" s="38">
        <v>1.1642999999999999</v>
      </c>
      <c r="Z29" s="44">
        <v>26.045000000000002</v>
      </c>
      <c r="AA29" s="44">
        <v>22.370999999999999</v>
      </c>
    </row>
    <row r="30" spans="1:27" ht="13.5">
      <c r="A30" s="40">
        <v>27</v>
      </c>
      <c r="B30" s="41">
        <v>1</v>
      </c>
      <c r="C30" s="42">
        <v>6325</v>
      </c>
      <c r="D30" s="34">
        <f t="shared" si="14"/>
        <v>5409.2191909689554</v>
      </c>
      <c r="E30" s="35">
        <f t="shared" si="7"/>
        <v>140851.42499999999</v>
      </c>
      <c r="F30" s="42">
        <v>1923</v>
      </c>
      <c r="G30" s="35">
        <f t="shared" si="1"/>
        <v>1644.5736765586248</v>
      </c>
      <c r="H30" s="35">
        <f t="shared" si="8"/>
        <v>42823.286999999997</v>
      </c>
      <c r="I30" s="42">
        <v>1630</v>
      </c>
      <c r="J30" s="35">
        <f t="shared" si="2"/>
        <v>1393.9964081074147</v>
      </c>
      <c r="K30" s="35">
        <f t="shared" si="9"/>
        <v>36298.469999999994</v>
      </c>
      <c r="L30" s="42">
        <v>2808.5</v>
      </c>
      <c r="M30" s="35">
        <f t="shared" si="3"/>
        <v>2401.8643632942785</v>
      </c>
      <c r="N30" s="35">
        <f t="shared" si="10"/>
        <v>62542.486499999992</v>
      </c>
      <c r="O30" s="43">
        <v>10105</v>
      </c>
      <c r="P30" s="35">
        <f t="shared" si="4"/>
        <v>8641.9225177456592</v>
      </c>
      <c r="Q30" s="35">
        <f t="shared" si="11"/>
        <v>225028.245</v>
      </c>
      <c r="R30" s="42">
        <v>2296.5</v>
      </c>
      <c r="S30" s="35">
        <f t="shared" si="5"/>
        <v>1963.9955528948944</v>
      </c>
      <c r="T30" s="35">
        <f t="shared" si="12"/>
        <v>51140.758499999996</v>
      </c>
      <c r="U30" s="43">
        <v>20855</v>
      </c>
      <c r="V30" s="35">
        <f t="shared" si="6"/>
        <v>17835.457111092106</v>
      </c>
      <c r="W30" s="35">
        <f t="shared" si="13"/>
        <v>464419.99499999994</v>
      </c>
      <c r="X30" s="38">
        <v>1.1664000000000001</v>
      </c>
      <c r="Y30" s="38">
        <v>1.1693</v>
      </c>
      <c r="Z30" s="44">
        <v>26.045000000000002</v>
      </c>
      <c r="AA30" s="44">
        <v>22.268999999999998</v>
      </c>
    </row>
    <row r="31" spans="1:27" ht="13.5">
      <c r="A31" s="40">
        <v>28</v>
      </c>
      <c r="B31" s="41">
        <v>1</v>
      </c>
      <c r="C31" s="42">
        <v>6283</v>
      </c>
      <c r="D31" s="34">
        <f t="shared" si="14"/>
        <v>5361.3789572489122</v>
      </c>
      <c r="E31" s="35">
        <f t="shared" si="7"/>
        <v>139539.147</v>
      </c>
      <c r="F31" s="42">
        <v>1892</v>
      </c>
      <c r="G31" s="35">
        <f t="shared" si="1"/>
        <v>1614.472224592542</v>
      </c>
      <c r="H31" s="35">
        <f t="shared" si="8"/>
        <v>42019.428</v>
      </c>
      <c r="I31" s="42">
        <v>1630</v>
      </c>
      <c r="J31" s="35">
        <f t="shared" si="2"/>
        <v>1390.9036607219048</v>
      </c>
      <c r="K31" s="35">
        <f t="shared" si="9"/>
        <v>36200.67</v>
      </c>
      <c r="L31" s="42">
        <v>2766</v>
      </c>
      <c r="M31" s="35">
        <f t="shared" si="3"/>
        <v>2360.2696475808516</v>
      </c>
      <c r="N31" s="35">
        <f t="shared" si="10"/>
        <v>61430.093999999997</v>
      </c>
      <c r="O31" s="43">
        <v>10180</v>
      </c>
      <c r="P31" s="35">
        <f t="shared" si="4"/>
        <v>8686.7480160423256</v>
      </c>
      <c r="Q31" s="35">
        <f t="shared" si="11"/>
        <v>226087.62</v>
      </c>
      <c r="R31" s="42">
        <v>2281</v>
      </c>
      <c r="S31" s="35">
        <f t="shared" si="5"/>
        <v>1946.4118098813892</v>
      </c>
      <c r="T31" s="35">
        <f t="shared" si="12"/>
        <v>50658.728999999999</v>
      </c>
      <c r="U31" s="43">
        <v>20825</v>
      </c>
      <c r="V31" s="35">
        <f t="shared" si="6"/>
        <v>17770.287567198568</v>
      </c>
      <c r="W31" s="35">
        <f t="shared" si="13"/>
        <v>462502.42499999999</v>
      </c>
      <c r="X31" s="38">
        <v>1.1698999999999999</v>
      </c>
      <c r="Y31" s="38">
        <v>1.1718999999999999</v>
      </c>
      <c r="Z31" s="44">
        <v>26.05</v>
      </c>
      <c r="AA31" s="44">
        <v>22.209</v>
      </c>
    </row>
    <row r="32" spans="1:27" ht="13.5">
      <c r="A32" s="40">
        <v>29</v>
      </c>
      <c r="B32" s="41"/>
      <c r="C32" s="42"/>
      <c r="D32" s="34" t="str">
        <f t="shared" si="14"/>
        <v/>
      </c>
      <c r="E32" s="35" t="s">
        <v>2</v>
      </c>
      <c r="F32" s="42"/>
      <c r="G32" s="35" t="str">
        <f t="shared" si="1"/>
        <v/>
      </c>
      <c r="H32" s="35" t="s">
        <v>2</v>
      </c>
      <c r="I32" s="42"/>
      <c r="J32" s="35" t="str">
        <f t="shared" si="2"/>
        <v/>
      </c>
      <c r="K32" s="35" t="s">
        <v>2</v>
      </c>
      <c r="L32" s="42"/>
      <c r="M32" s="35" t="str">
        <f t="shared" si="3"/>
        <v/>
      </c>
      <c r="N32" s="35" t="s">
        <v>2</v>
      </c>
      <c r="O32" s="43"/>
      <c r="P32" s="35" t="str">
        <f t="shared" si="4"/>
        <v/>
      </c>
      <c r="Q32" s="35" t="s">
        <v>2</v>
      </c>
      <c r="R32" s="42"/>
      <c r="S32" s="35" t="str">
        <f t="shared" si="5"/>
        <v/>
      </c>
      <c r="T32" s="35" t="s">
        <v>2</v>
      </c>
      <c r="U32" s="43"/>
      <c r="V32" s="35" t="str">
        <f t="shared" si="6"/>
        <v/>
      </c>
      <c r="W32" s="35" t="s">
        <v>2</v>
      </c>
      <c r="X32" s="38"/>
      <c r="Y32" s="38"/>
      <c r="Z32" s="44"/>
      <c r="AA32" s="44"/>
    </row>
    <row r="33" spans="1:27" ht="13.5">
      <c r="A33" s="40">
        <v>30</v>
      </c>
      <c r="B33" s="41"/>
      <c r="C33" s="42"/>
      <c r="D33" s="34" t="str">
        <f t="shared" si="14"/>
        <v/>
      </c>
      <c r="E33" s="35" t="s">
        <v>2</v>
      </c>
      <c r="F33" s="42"/>
      <c r="G33" s="35" t="str">
        <f t="shared" si="1"/>
        <v/>
      </c>
      <c r="H33" s="35" t="s">
        <v>2</v>
      </c>
      <c r="I33" s="42"/>
      <c r="J33" s="35" t="str">
        <f t="shared" si="2"/>
        <v/>
      </c>
      <c r="K33" s="35" t="s">
        <v>2</v>
      </c>
      <c r="L33" s="42"/>
      <c r="M33" s="35" t="str">
        <f t="shared" si="3"/>
        <v/>
      </c>
      <c r="N33" s="35" t="s">
        <v>2</v>
      </c>
      <c r="O33" s="43"/>
      <c r="P33" s="35" t="str">
        <f t="shared" si="4"/>
        <v/>
      </c>
      <c r="Q33" s="35" t="s">
        <v>2</v>
      </c>
      <c r="R33" s="42"/>
      <c r="S33" s="35" t="str">
        <f t="shared" si="5"/>
        <v/>
      </c>
      <c r="T33" s="35" t="s">
        <v>2</v>
      </c>
      <c r="U33" s="43"/>
      <c r="V33" s="35" t="str">
        <f t="shared" si="6"/>
        <v/>
      </c>
      <c r="W33" s="35" t="s">
        <v>2</v>
      </c>
      <c r="X33" s="38"/>
      <c r="Y33" s="38"/>
      <c r="Z33" s="44"/>
      <c r="AA33" s="44"/>
    </row>
    <row r="34" spans="1:27" ht="14.25" thickBot="1">
      <c r="A34" s="45">
        <v>31</v>
      </c>
      <c r="B34" s="41">
        <v>1</v>
      </c>
      <c r="C34" s="42">
        <v>6347</v>
      </c>
      <c r="D34" s="34">
        <f t="shared" si="14"/>
        <v>5412.2964099940309</v>
      </c>
      <c r="E34" s="35">
        <f t="shared" si="7"/>
        <v>141157.28</v>
      </c>
      <c r="F34" s="42">
        <v>1904</v>
      </c>
      <c r="G34" s="35">
        <f t="shared" si="1"/>
        <v>1623.6036496972797</v>
      </c>
      <c r="H34" s="35">
        <f t="shared" si="8"/>
        <v>42344.959999999999</v>
      </c>
      <c r="I34" s="42">
        <v>1630</v>
      </c>
      <c r="J34" s="35">
        <f t="shared" si="2"/>
        <v>1389.9548051505074</v>
      </c>
      <c r="K34" s="35">
        <f t="shared" si="9"/>
        <v>36251.199999999997</v>
      </c>
      <c r="L34" s="42">
        <v>2802</v>
      </c>
      <c r="M34" s="35">
        <f t="shared" si="3"/>
        <v>2389.3578920440009</v>
      </c>
      <c r="N34" s="35">
        <f t="shared" si="10"/>
        <v>62316.479999999996</v>
      </c>
      <c r="O34" s="43">
        <v>10235</v>
      </c>
      <c r="P34" s="35">
        <f t="shared" si="4"/>
        <v>8727.7223501321732</v>
      </c>
      <c r="Q34" s="35">
        <f t="shared" si="11"/>
        <v>227626.4</v>
      </c>
      <c r="R34" s="42">
        <v>2312</v>
      </c>
      <c r="S34" s="35">
        <f t="shared" si="5"/>
        <v>1971.5187174895539</v>
      </c>
      <c r="T34" s="35">
        <f t="shared" si="12"/>
        <v>51418.879999999997</v>
      </c>
      <c r="U34" s="43">
        <v>20930</v>
      </c>
      <c r="V34" s="35">
        <f t="shared" si="6"/>
        <v>17847.701884539951</v>
      </c>
      <c r="W34" s="35">
        <f t="shared" si="13"/>
        <v>465483.19999999995</v>
      </c>
      <c r="X34" s="38">
        <v>1.1697</v>
      </c>
      <c r="Y34" s="38">
        <v>1.1727000000000001</v>
      </c>
      <c r="Z34" s="44">
        <v>26.08</v>
      </c>
      <c r="AA34" s="44">
        <v>22.24</v>
      </c>
    </row>
    <row r="35" spans="1:27" ht="15" thickBot="1">
      <c r="A35" s="46"/>
      <c r="B35" s="47">
        <f>SUM(B4:B34)</f>
        <v>21</v>
      </c>
      <c r="C35" s="77">
        <f>SUM(C4:C34)/B35</f>
        <v>5978.5952380952385</v>
      </c>
      <c r="D35" s="48">
        <f>SUM(D4:D34)/B35</f>
        <v>5194.1072248265336</v>
      </c>
      <c r="E35" s="48">
        <f>SUM(E4:E34)/B35</f>
        <v>135426.57023809521</v>
      </c>
      <c r="F35" s="77">
        <f>SUM(F4:F34)/B35</f>
        <v>1903.6190476190477</v>
      </c>
      <c r="G35" s="48">
        <f>SUM(G4:G34)/B35</f>
        <v>1654.3609557743005</v>
      </c>
      <c r="H35" s="48">
        <f>SUM(H4:H34)/B35</f>
        <v>43135.834738095233</v>
      </c>
      <c r="I35" s="77">
        <f>SUM(I4:I34)/B35</f>
        <v>1634.047619047619</v>
      </c>
      <c r="J35" s="48">
        <f>SUM(J4:J34)/B35</f>
        <v>1420.1423028206841</v>
      </c>
      <c r="K35" s="48">
        <f>SUM(K4:K34)/B35</f>
        <v>37028.965952380946</v>
      </c>
      <c r="L35" s="77">
        <f>SUM(L4:L34)/B35</f>
        <v>2785.0952380952381</v>
      </c>
      <c r="M35" s="48">
        <f>SUM(M4:M34)/B35</f>
        <v>2420.3397505782041</v>
      </c>
      <c r="N35" s="48">
        <f>SUM(N4:N34)/B35</f>
        <v>63107.863999999994</v>
      </c>
      <c r="O35" s="77">
        <f>SUM(O4:O34)/B35</f>
        <v>9481.6666666666661</v>
      </c>
      <c r="P35" s="48">
        <f>SUM(P4:P34)/B35</f>
        <v>8236.4314912343507</v>
      </c>
      <c r="Q35" s="48">
        <f>SUM(Q4:Q34)/B35</f>
        <v>214745.30642857141</v>
      </c>
      <c r="R35" s="77">
        <f>SUM(R4:R34)/B35</f>
        <v>2266.4047619047619</v>
      </c>
      <c r="S35" s="48">
        <f>SUM(S4:S34)/B35</f>
        <v>1969.6231835463482</v>
      </c>
      <c r="T35" s="48">
        <f>SUM(T4:T34)/B35</f>
        <v>51356.398238095222</v>
      </c>
      <c r="U35" s="76">
        <f>SUM(U4:U34)/B35</f>
        <v>20272.857142857141</v>
      </c>
      <c r="V35" s="48">
        <f>SUM(V4:V34)/B35</f>
        <v>17615.665567752862</v>
      </c>
      <c r="W35" s="48">
        <f>SUM(W4:W34)/B35</f>
        <v>459302.99285714282</v>
      </c>
      <c r="X35" s="78">
        <f>SUM(X4:X34)/B35</f>
        <v>1.1481142857142854</v>
      </c>
      <c r="Y35" s="78">
        <f>SUM(Y4:Y34)/B35</f>
        <v>1.1508333333333334</v>
      </c>
      <c r="Z35" s="79">
        <v>26.074000000000002</v>
      </c>
      <c r="AA35" s="79">
        <v>22.622</v>
      </c>
    </row>
    <row r="36" spans="1:27" ht="14.25">
      <c r="A36" s="49"/>
      <c r="B36" s="50"/>
      <c r="C36" s="51"/>
      <c r="D36" s="51"/>
      <c r="E36" s="51"/>
      <c r="F36" s="51"/>
      <c r="G36" s="51"/>
      <c r="H36" s="51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3" t="s">
        <v>18</v>
      </c>
      <c r="Y36" s="54"/>
      <c r="Z36" s="53"/>
      <c r="AA36" s="53"/>
    </row>
  </sheetData>
  <phoneticPr fontId="0" type="noConversion"/>
  <pageMargins left="0.78740157480314965" right="0.78740157480314965" top="0.53" bottom="0.87" header="0.4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>
      <selection activeCell="L35" sqref="L35"/>
    </sheetView>
  </sheetViews>
  <sheetFormatPr defaultRowHeight="12.75"/>
  <cols>
    <col min="1" max="1" width="8.42578125" customWidth="1"/>
    <col min="2" max="2" width="5.85546875" customWidth="1"/>
    <col min="5" max="5" width="10.140625" bestFit="1" customWidth="1"/>
    <col min="8" max="8" width="10.140625" bestFit="1" customWidth="1"/>
    <col min="11" max="11" width="10.140625" bestFit="1" customWidth="1"/>
    <col min="14" max="14" width="10.140625" bestFit="1" customWidth="1"/>
    <col min="15" max="15" width="10.5703125" bestFit="1" customWidth="1"/>
  </cols>
  <sheetData>
    <row r="1" spans="1:16" ht="14.25">
      <c r="A1" s="55" t="s">
        <v>26</v>
      </c>
      <c r="B1" s="1">
        <v>2017</v>
      </c>
      <c r="C1" s="2" t="s">
        <v>20</v>
      </c>
      <c r="D1" s="3"/>
      <c r="E1" s="4"/>
      <c r="F1" s="62" t="s">
        <v>21</v>
      </c>
      <c r="G1" s="3"/>
      <c r="H1" s="3"/>
      <c r="I1" s="62" t="s">
        <v>22</v>
      </c>
      <c r="J1" s="3"/>
      <c r="K1" s="3"/>
      <c r="L1" s="2" t="s">
        <v>23</v>
      </c>
      <c r="M1" s="3"/>
      <c r="N1" s="4"/>
      <c r="O1" s="63" t="s">
        <v>19</v>
      </c>
      <c r="P1" s="64" t="s">
        <v>0</v>
      </c>
    </row>
    <row r="2" spans="1:16" ht="14.25">
      <c r="A2" s="9" t="s">
        <v>3</v>
      </c>
      <c r="B2" s="59" t="s">
        <v>1</v>
      </c>
      <c r="C2" s="10" t="s">
        <v>9</v>
      </c>
      <c r="D2" s="11" t="s">
        <v>5</v>
      </c>
      <c r="E2" s="12" t="s">
        <v>10</v>
      </c>
      <c r="F2" s="10" t="s">
        <v>9</v>
      </c>
      <c r="G2" s="11" t="s">
        <v>5</v>
      </c>
      <c r="H2" s="11" t="s">
        <v>10</v>
      </c>
      <c r="I2" s="10" t="s">
        <v>9</v>
      </c>
      <c r="J2" s="11" t="s">
        <v>5</v>
      </c>
      <c r="K2" s="11" t="s">
        <v>10</v>
      </c>
      <c r="L2" s="10" t="s">
        <v>9</v>
      </c>
      <c r="M2" s="11" t="s">
        <v>5</v>
      </c>
      <c r="N2" s="12" t="s">
        <v>10</v>
      </c>
      <c r="O2" s="16" t="s">
        <v>4</v>
      </c>
      <c r="P2" s="65" t="s">
        <v>8</v>
      </c>
    </row>
    <row r="3" spans="1:16" ht="15" thickBot="1">
      <c r="A3" s="18" t="s">
        <v>2</v>
      </c>
      <c r="B3" s="60" t="s">
        <v>25</v>
      </c>
      <c r="C3" s="19"/>
      <c r="D3" s="20"/>
      <c r="E3" s="21"/>
      <c r="F3" s="19"/>
      <c r="G3" s="20"/>
      <c r="H3" s="21"/>
      <c r="I3" s="19"/>
      <c r="J3" s="20"/>
      <c r="K3" s="21"/>
      <c r="L3" s="19"/>
      <c r="M3" s="20"/>
      <c r="N3" s="23"/>
      <c r="O3" s="28" t="s">
        <v>2</v>
      </c>
      <c r="P3" s="58"/>
    </row>
    <row r="4" spans="1:16" ht="13.5">
      <c r="A4" s="31">
        <v>1</v>
      </c>
      <c r="B4" s="32"/>
      <c r="C4" s="33"/>
      <c r="D4" s="34" t="str">
        <f t="shared" ref="D4:D34" si="0">IF(C4=0,"",C4/O4)</f>
        <v/>
      </c>
      <c r="E4" s="35" t="s">
        <v>2</v>
      </c>
      <c r="F4" s="33"/>
      <c r="G4" s="34" t="str">
        <f t="shared" ref="G4:G29" si="1">IF(F4=0,"",F4/O4)</f>
        <v/>
      </c>
      <c r="H4" s="35" t="s">
        <v>2</v>
      </c>
      <c r="I4" s="33"/>
      <c r="J4" s="34" t="str">
        <f t="shared" ref="J4:J29" si="2">IF(I4=0,"",I4/O4)</f>
        <v/>
      </c>
      <c r="K4" s="35" t="s">
        <v>2</v>
      </c>
      <c r="L4" s="33"/>
      <c r="M4" s="34" t="str">
        <f t="shared" ref="M4:M29" si="3">IF(L4=0,"",L4/O4)</f>
        <v/>
      </c>
      <c r="N4" s="35" t="s">
        <v>2</v>
      </c>
      <c r="O4" s="37"/>
      <c r="P4" s="39"/>
    </row>
    <row r="5" spans="1:16" ht="13.5">
      <c r="A5" s="40">
        <v>2</v>
      </c>
      <c r="B5" s="41"/>
      <c r="C5" s="42"/>
      <c r="D5" s="34" t="str">
        <f t="shared" si="0"/>
        <v/>
      </c>
      <c r="E5" s="35" t="s">
        <v>2</v>
      </c>
      <c r="F5" s="42"/>
      <c r="G5" s="34" t="str">
        <f t="shared" si="1"/>
        <v/>
      </c>
      <c r="H5" s="35" t="s">
        <v>2</v>
      </c>
      <c r="I5" s="42"/>
      <c r="J5" s="34" t="str">
        <f t="shared" si="2"/>
        <v/>
      </c>
      <c r="K5" s="35" t="s">
        <v>2</v>
      </c>
      <c r="L5" s="42"/>
      <c r="M5" s="34" t="str">
        <f t="shared" si="3"/>
        <v/>
      </c>
      <c r="N5" s="35" t="s">
        <v>2</v>
      </c>
      <c r="O5" s="38"/>
      <c r="P5" s="44"/>
    </row>
    <row r="6" spans="1:16" ht="13.5">
      <c r="A6" s="40">
        <v>3</v>
      </c>
      <c r="B6" s="41">
        <v>1</v>
      </c>
      <c r="C6" s="42">
        <v>5893</v>
      </c>
      <c r="D6" s="34">
        <f t="shared" si="0"/>
        <v>5185.2177738671353</v>
      </c>
      <c r="E6" s="35">
        <f t="shared" ref="E6:E34" si="4">C6*P6</f>
        <v>135497.74899999998</v>
      </c>
      <c r="F6" s="42">
        <v>5894</v>
      </c>
      <c r="G6" s="34">
        <f t="shared" si="1"/>
        <v>5186.0976682798064</v>
      </c>
      <c r="H6" s="35">
        <f t="shared" ref="H6:H29" si="5">F6*P6</f>
        <v>135520.742</v>
      </c>
      <c r="I6" s="42">
        <v>5916</v>
      </c>
      <c r="J6" s="34">
        <f t="shared" si="2"/>
        <v>5205.4553453585568</v>
      </c>
      <c r="K6" s="35">
        <f t="shared" ref="K6:K29" si="6">I6*P6</f>
        <v>136026.58799999999</v>
      </c>
      <c r="L6" s="42">
        <v>5917</v>
      </c>
      <c r="M6" s="34">
        <f t="shared" si="3"/>
        <v>5206.335239771227</v>
      </c>
      <c r="N6" s="35">
        <f t="shared" ref="N6:N29" si="7">L6*P6</f>
        <v>136049.58100000001</v>
      </c>
      <c r="O6" s="38">
        <v>1.1365000000000001</v>
      </c>
      <c r="P6" s="44">
        <v>22.992999999999999</v>
      </c>
    </row>
    <row r="7" spans="1:16" ht="13.5">
      <c r="A7" s="40">
        <v>4</v>
      </c>
      <c r="B7" s="41">
        <v>1</v>
      </c>
      <c r="C7" s="42">
        <v>5846</v>
      </c>
      <c r="D7" s="34">
        <f t="shared" si="0"/>
        <v>5150.2070302176016</v>
      </c>
      <c r="E7" s="35">
        <f t="shared" si="4"/>
        <v>134557.38199999998</v>
      </c>
      <c r="F7" s="42">
        <v>5847</v>
      </c>
      <c r="G7" s="34">
        <f t="shared" si="1"/>
        <v>5151.0880098669722</v>
      </c>
      <c r="H7" s="35">
        <f t="shared" si="5"/>
        <v>134580.399</v>
      </c>
      <c r="I7" s="42">
        <v>5874</v>
      </c>
      <c r="J7" s="34">
        <f t="shared" si="2"/>
        <v>5174.8744603999648</v>
      </c>
      <c r="K7" s="35">
        <f t="shared" si="6"/>
        <v>135201.85800000001</v>
      </c>
      <c r="L7" s="42">
        <v>5875</v>
      </c>
      <c r="M7" s="34">
        <f t="shared" si="3"/>
        <v>5175.7554400493345</v>
      </c>
      <c r="N7" s="35">
        <f t="shared" si="7"/>
        <v>135224.875</v>
      </c>
      <c r="O7" s="38">
        <v>1.1351</v>
      </c>
      <c r="P7" s="44">
        <v>23.016999999999999</v>
      </c>
    </row>
    <row r="8" spans="1:16" ht="13.5">
      <c r="A8" s="40">
        <v>5</v>
      </c>
      <c r="B8" s="41">
        <v>1</v>
      </c>
      <c r="C8" s="42">
        <v>5817</v>
      </c>
      <c r="D8" s="34">
        <f t="shared" si="0"/>
        <v>5133.2509707024356</v>
      </c>
      <c r="E8" s="35">
        <f t="shared" si="4"/>
        <v>133889.889</v>
      </c>
      <c r="F8" s="42">
        <v>5818</v>
      </c>
      <c r="G8" s="34">
        <f t="shared" si="1"/>
        <v>5134.133427462054</v>
      </c>
      <c r="H8" s="35">
        <f t="shared" si="5"/>
        <v>133912.90599999999</v>
      </c>
      <c r="I8" s="42">
        <v>5848</v>
      </c>
      <c r="J8" s="34">
        <f t="shared" si="2"/>
        <v>5160.607130250618</v>
      </c>
      <c r="K8" s="35">
        <f t="shared" si="6"/>
        <v>134603.416</v>
      </c>
      <c r="L8" s="42">
        <v>5848.5</v>
      </c>
      <c r="M8" s="34">
        <f t="shared" si="3"/>
        <v>5161.0483586304272</v>
      </c>
      <c r="N8" s="35">
        <f t="shared" si="7"/>
        <v>134614.92449999999</v>
      </c>
      <c r="O8" s="38">
        <v>1.1332</v>
      </c>
      <c r="P8" s="44">
        <v>23.016999999999999</v>
      </c>
    </row>
    <row r="9" spans="1:16" ht="13.5">
      <c r="A9" s="40">
        <v>6</v>
      </c>
      <c r="B9" s="41">
        <v>1</v>
      </c>
      <c r="C9" s="42">
        <v>5828</v>
      </c>
      <c r="D9" s="34">
        <f t="shared" si="0"/>
        <v>5118.1171511372613</v>
      </c>
      <c r="E9" s="35">
        <f t="shared" si="4"/>
        <v>134143.076</v>
      </c>
      <c r="F9" s="42">
        <v>5828.5</v>
      </c>
      <c r="G9" s="34">
        <f t="shared" si="1"/>
        <v>5118.5562483533849</v>
      </c>
      <c r="H9" s="35">
        <f t="shared" si="5"/>
        <v>134154.5845</v>
      </c>
      <c r="I9" s="42">
        <v>5860</v>
      </c>
      <c r="J9" s="34">
        <f t="shared" si="2"/>
        <v>5146.2193729691753</v>
      </c>
      <c r="K9" s="35">
        <f t="shared" si="6"/>
        <v>134879.62</v>
      </c>
      <c r="L9" s="42">
        <v>5861</v>
      </c>
      <c r="M9" s="34">
        <f t="shared" si="3"/>
        <v>5147.0975674014226</v>
      </c>
      <c r="N9" s="35">
        <f t="shared" si="7"/>
        <v>134902.63699999999</v>
      </c>
      <c r="O9" s="38">
        <v>1.1387</v>
      </c>
      <c r="P9" s="44">
        <v>23.016999999999999</v>
      </c>
    </row>
    <row r="10" spans="1:16" ht="13.5">
      <c r="A10" s="40">
        <v>7</v>
      </c>
      <c r="B10" s="41">
        <v>1</v>
      </c>
      <c r="C10" s="42">
        <v>5808</v>
      </c>
      <c r="D10" s="34">
        <f t="shared" si="0"/>
        <v>5091.1640953716687</v>
      </c>
      <c r="E10" s="35">
        <f t="shared" si="4"/>
        <v>132724.416</v>
      </c>
      <c r="F10" s="42">
        <v>5809</v>
      </c>
      <c r="G10" s="34">
        <f t="shared" si="1"/>
        <v>5092.0406732117808</v>
      </c>
      <c r="H10" s="35">
        <f t="shared" si="5"/>
        <v>132747.26800000001</v>
      </c>
      <c r="I10" s="42">
        <v>5828</v>
      </c>
      <c r="J10" s="34">
        <f t="shared" si="2"/>
        <v>5108.695652173913</v>
      </c>
      <c r="K10" s="35">
        <f t="shared" si="6"/>
        <v>133181.45600000001</v>
      </c>
      <c r="L10" s="42">
        <v>5829</v>
      </c>
      <c r="M10" s="34">
        <f t="shared" si="3"/>
        <v>5109.5722300140251</v>
      </c>
      <c r="N10" s="35">
        <f t="shared" si="7"/>
        <v>133204.30799999999</v>
      </c>
      <c r="O10" s="38">
        <v>1.1408</v>
      </c>
      <c r="P10" s="44">
        <v>22.852</v>
      </c>
    </row>
    <row r="11" spans="1:16" ht="13.5">
      <c r="A11" s="40">
        <v>8</v>
      </c>
      <c r="B11" s="41"/>
      <c r="C11" s="42"/>
      <c r="D11" s="34" t="str">
        <f t="shared" si="0"/>
        <v/>
      </c>
      <c r="E11" s="35" t="s">
        <v>2</v>
      </c>
      <c r="F11" s="42"/>
      <c r="G11" s="34" t="str">
        <f t="shared" si="1"/>
        <v/>
      </c>
      <c r="H11" s="35" t="s">
        <v>2</v>
      </c>
      <c r="I11" s="42"/>
      <c r="J11" s="34" t="str">
        <f t="shared" si="2"/>
        <v/>
      </c>
      <c r="K11" s="35" t="s">
        <v>2</v>
      </c>
      <c r="L11" s="42"/>
      <c r="M11" s="34" t="str">
        <f t="shared" si="3"/>
        <v/>
      </c>
      <c r="N11" s="35" t="s">
        <v>2</v>
      </c>
      <c r="O11" s="38"/>
      <c r="P11" s="44"/>
    </row>
    <row r="12" spans="1:16" ht="13.5">
      <c r="A12" s="40">
        <v>9</v>
      </c>
      <c r="B12" s="41"/>
      <c r="C12" s="42"/>
      <c r="D12" s="34" t="str">
        <f t="shared" si="0"/>
        <v/>
      </c>
      <c r="E12" s="35" t="s">
        <v>2</v>
      </c>
      <c r="F12" s="42"/>
      <c r="G12" s="34" t="str">
        <f t="shared" si="1"/>
        <v/>
      </c>
      <c r="H12" s="35" t="s">
        <v>2</v>
      </c>
      <c r="I12" s="42"/>
      <c r="J12" s="34" t="str">
        <f t="shared" si="2"/>
        <v/>
      </c>
      <c r="K12" s="35" t="s">
        <v>2</v>
      </c>
      <c r="L12" s="42"/>
      <c r="M12" s="34" t="str">
        <f t="shared" si="3"/>
        <v/>
      </c>
      <c r="N12" s="35" t="s">
        <v>2</v>
      </c>
      <c r="O12" s="38"/>
      <c r="P12" s="44"/>
    </row>
    <row r="13" spans="1:16" ht="13.5">
      <c r="A13" s="40">
        <v>10</v>
      </c>
      <c r="B13" s="41">
        <v>1</v>
      </c>
      <c r="C13" s="42">
        <v>5779</v>
      </c>
      <c r="D13" s="34">
        <f t="shared" si="0"/>
        <v>5074.6399719002457</v>
      </c>
      <c r="E13" s="35">
        <f t="shared" si="4"/>
        <v>132437.34300000002</v>
      </c>
      <c r="F13" s="42">
        <v>5780</v>
      </c>
      <c r="G13" s="34">
        <f t="shared" si="1"/>
        <v>5075.5180892167191</v>
      </c>
      <c r="H13" s="35">
        <f t="shared" si="5"/>
        <v>132460.26</v>
      </c>
      <c r="I13" s="42">
        <v>5813</v>
      </c>
      <c r="J13" s="34">
        <f t="shared" si="2"/>
        <v>5104.4959606603443</v>
      </c>
      <c r="K13" s="35">
        <f t="shared" si="6"/>
        <v>133216.52100000001</v>
      </c>
      <c r="L13" s="42">
        <v>5815</v>
      </c>
      <c r="M13" s="34">
        <f t="shared" si="3"/>
        <v>5106.2521952932912</v>
      </c>
      <c r="N13" s="35">
        <f t="shared" si="7"/>
        <v>133262.35500000001</v>
      </c>
      <c r="O13" s="38">
        <v>1.1388</v>
      </c>
      <c r="P13" s="44">
        <v>22.917000000000002</v>
      </c>
    </row>
    <row r="14" spans="1:16" ht="13.5">
      <c r="A14" s="40">
        <v>11</v>
      </c>
      <c r="B14" s="41">
        <v>1</v>
      </c>
      <c r="C14" s="42">
        <v>5794</v>
      </c>
      <c r="D14" s="34">
        <f t="shared" si="0"/>
        <v>5084.6862659060989</v>
      </c>
      <c r="E14" s="35">
        <f t="shared" si="4"/>
        <v>132723.158</v>
      </c>
      <c r="F14" s="42">
        <v>5795</v>
      </c>
      <c r="G14" s="34">
        <f t="shared" si="1"/>
        <v>5085.5638437911366</v>
      </c>
      <c r="H14" s="35">
        <f t="shared" si="5"/>
        <v>132746.065</v>
      </c>
      <c r="I14" s="42">
        <v>5823.5</v>
      </c>
      <c r="J14" s="34">
        <f t="shared" si="2"/>
        <v>5110.5748135146996</v>
      </c>
      <c r="K14" s="35">
        <f t="shared" si="6"/>
        <v>133398.91450000001</v>
      </c>
      <c r="L14" s="42">
        <v>5824.5</v>
      </c>
      <c r="M14" s="34">
        <f t="shared" si="3"/>
        <v>5111.4523913997373</v>
      </c>
      <c r="N14" s="35">
        <f t="shared" si="7"/>
        <v>133421.82149999999</v>
      </c>
      <c r="O14" s="38">
        <v>1.1395</v>
      </c>
      <c r="P14" s="44">
        <v>22.907</v>
      </c>
    </row>
    <row r="15" spans="1:16" ht="13.5">
      <c r="A15" s="40">
        <v>12</v>
      </c>
      <c r="B15" s="41">
        <v>1</v>
      </c>
      <c r="C15" s="42">
        <v>5882</v>
      </c>
      <c r="D15" s="34">
        <f t="shared" si="0"/>
        <v>5135.3239043129042</v>
      </c>
      <c r="E15" s="35">
        <f t="shared" si="4"/>
        <v>134133.128</v>
      </c>
      <c r="F15" s="42">
        <v>5882.5</v>
      </c>
      <c r="G15" s="34">
        <f t="shared" si="1"/>
        <v>5135.7604330364939</v>
      </c>
      <c r="H15" s="35">
        <f t="shared" si="5"/>
        <v>134144.53</v>
      </c>
      <c r="I15" s="42">
        <v>5913</v>
      </c>
      <c r="J15" s="34">
        <f t="shared" si="2"/>
        <v>5162.3886851754851</v>
      </c>
      <c r="K15" s="35">
        <f t="shared" si="6"/>
        <v>134840.052</v>
      </c>
      <c r="L15" s="42">
        <v>5914</v>
      </c>
      <c r="M15" s="34">
        <f t="shared" si="3"/>
        <v>5163.2617426226643</v>
      </c>
      <c r="N15" s="35">
        <f t="shared" si="7"/>
        <v>134862.856</v>
      </c>
      <c r="O15" s="38">
        <v>1.1454</v>
      </c>
      <c r="P15" s="44">
        <v>22.803999999999998</v>
      </c>
    </row>
    <row r="16" spans="1:16" ht="13.5">
      <c r="A16" s="40">
        <v>13</v>
      </c>
      <c r="B16" s="41">
        <v>1</v>
      </c>
      <c r="C16" s="42">
        <v>5900</v>
      </c>
      <c r="D16" s="34">
        <f t="shared" si="0"/>
        <v>5169.996494917631</v>
      </c>
      <c r="E16" s="35">
        <f t="shared" si="4"/>
        <v>134980.20000000001</v>
      </c>
      <c r="F16" s="42">
        <v>5902</v>
      </c>
      <c r="G16" s="34">
        <f t="shared" si="1"/>
        <v>5171.7490361023483</v>
      </c>
      <c r="H16" s="35">
        <f t="shared" si="5"/>
        <v>135025.95600000001</v>
      </c>
      <c r="I16" s="42">
        <v>5918</v>
      </c>
      <c r="J16" s="34">
        <f t="shared" si="2"/>
        <v>5185.7693655800913</v>
      </c>
      <c r="K16" s="35">
        <f t="shared" si="6"/>
        <v>135392.00399999999</v>
      </c>
      <c r="L16" s="42">
        <v>5920</v>
      </c>
      <c r="M16" s="34">
        <f t="shared" si="3"/>
        <v>5187.5219067648086</v>
      </c>
      <c r="N16" s="35">
        <f t="shared" si="7"/>
        <v>135437.76000000001</v>
      </c>
      <c r="O16" s="38">
        <v>1.1412</v>
      </c>
      <c r="P16" s="44">
        <v>22.878</v>
      </c>
    </row>
    <row r="17" spans="1:16" ht="13.5">
      <c r="A17" s="40">
        <v>14</v>
      </c>
      <c r="B17" s="41">
        <v>1</v>
      </c>
      <c r="C17" s="42">
        <v>5857.5</v>
      </c>
      <c r="D17" s="34">
        <f t="shared" si="0"/>
        <v>5130.0578034682085</v>
      </c>
      <c r="E17" s="35">
        <f t="shared" si="4"/>
        <v>133797.01499999998</v>
      </c>
      <c r="F17" s="42">
        <v>5858</v>
      </c>
      <c r="G17" s="34">
        <f t="shared" si="1"/>
        <v>5130.4957085303913</v>
      </c>
      <c r="H17" s="35">
        <f t="shared" si="5"/>
        <v>133808.43599999999</v>
      </c>
      <c r="I17" s="42">
        <v>5880</v>
      </c>
      <c r="J17" s="34">
        <f t="shared" si="2"/>
        <v>5149.7635312664215</v>
      </c>
      <c r="K17" s="35">
        <f t="shared" si="6"/>
        <v>134310.96</v>
      </c>
      <c r="L17" s="42">
        <v>5880.5</v>
      </c>
      <c r="M17" s="34">
        <f t="shared" si="3"/>
        <v>5150.2014363286044</v>
      </c>
      <c r="N17" s="35">
        <f t="shared" si="7"/>
        <v>134322.38099999999</v>
      </c>
      <c r="O17" s="38">
        <v>1.1417999999999999</v>
      </c>
      <c r="P17" s="44">
        <v>22.841999999999999</v>
      </c>
    </row>
    <row r="18" spans="1:16" ht="13.5">
      <c r="A18" s="40">
        <v>15</v>
      </c>
      <c r="B18" s="41"/>
      <c r="C18" s="42"/>
      <c r="D18" s="34" t="str">
        <f t="shared" si="0"/>
        <v/>
      </c>
      <c r="E18" s="35" t="s">
        <v>2</v>
      </c>
      <c r="F18" s="42"/>
      <c r="G18" s="34" t="str">
        <f t="shared" si="1"/>
        <v/>
      </c>
      <c r="H18" s="35" t="s">
        <v>2</v>
      </c>
      <c r="I18" s="42"/>
      <c r="J18" s="34" t="str">
        <f t="shared" si="2"/>
        <v/>
      </c>
      <c r="K18" s="35" t="s">
        <v>2</v>
      </c>
      <c r="L18" s="42"/>
      <c r="M18" s="34" t="str">
        <f t="shared" si="3"/>
        <v/>
      </c>
      <c r="N18" s="35" t="s">
        <v>2</v>
      </c>
      <c r="O18" s="38"/>
      <c r="P18" s="44"/>
    </row>
    <row r="19" spans="1:16" ht="13.5">
      <c r="A19" s="40">
        <v>16</v>
      </c>
      <c r="B19" s="41"/>
      <c r="C19" s="42"/>
      <c r="D19" s="34" t="str">
        <f t="shared" si="0"/>
        <v/>
      </c>
      <c r="E19" s="35" t="s">
        <v>2</v>
      </c>
      <c r="F19" s="42"/>
      <c r="G19" s="34" t="str">
        <f t="shared" si="1"/>
        <v/>
      </c>
      <c r="H19" s="35" t="s">
        <v>2</v>
      </c>
      <c r="I19" s="42"/>
      <c r="J19" s="34" t="str">
        <f t="shared" si="2"/>
        <v/>
      </c>
      <c r="K19" s="35" t="s">
        <v>2</v>
      </c>
      <c r="L19" s="42"/>
      <c r="M19" s="34" t="str">
        <f t="shared" si="3"/>
        <v/>
      </c>
      <c r="N19" s="35" t="s">
        <v>2</v>
      </c>
      <c r="O19" s="38"/>
      <c r="P19" s="44"/>
    </row>
    <row r="20" spans="1:16" ht="13.5">
      <c r="A20" s="40">
        <v>17</v>
      </c>
      <c r="B20" s="41">
        <v>1</v>
      </c>
      <c r="C20" s="42">
        <v>5965</v>
      </c>
      <c r="D20" s="34">
        <f t="shared" si="0"/>
        <v>5203.2449406838796</v>
      </c>
      <c r="E20" s="35">
        <f t="shared" si="4"/>
        <v>135775.33000000002</v>
      </c>
      <c r="F20" s="42">
        <v>5965.5</v>
      </c>
      <c r="G20" s="34">
        <f t="shared" si="1"/>
        <v>5203.6810886252615</v>
      </c>
      <c r="H20" s="35">
        <f t="shared" si="5"/>
        <v>135786.71100000001</v>
      </c>
      <c r="I20" s="42">
        <v>5984.5</v>
      </c>
      <c r="J20" s="34">
        <f t="shared" si="2"/>
        <v>5220.2547103977668</v>
      </c>
      <c r="K20" s="35">
        <f t="shared" si="6"/>
        <v>136219.18900000001</v>
      </c>
      <c r="L20" s="42">
        <v>5985</v>
      </c>
      <c r="M20" s="34">
        <f t="shared" si="3"/>
        <v>5220.6908583391487</v>
      </c>
      <c r="N20" s="35">
        <f t="shared" si="7"/>
        <v>136230.57</v>
      </c>
      <c r="O20" s="38">
        <v>1.1464000000000001</v>
      </c>
      <c r="P20" s="44">
        <v>22.762</v>
      </c>
    </row>
    <row r="21" spans="1:16" ht="13.5">
      <c r="A21" s="40">
        <v>18</v>
      </c>
      <c r="B21" s="41">
        <v>1</v>
      </c>
      <c r="C21" s="42">
        <v>5939.5</v>
      </c>
      <c r="D21" s="34">
        <f t="shared" si="0"/>
        <v>5142.424242424242</v>
      </c>
      <c r="E21" s="35">
        <f t="shared" si="4"/>
        <v>134054.51500000001</v>
      </c>
      <c r="F21" s="42">
        <v>5940.5</v>
      </c>
      <c r="G21" s="34">
        <f t="shared" si="1"/>
        <v>5143.2900432900433</v>
      </c>
      <c r="H21" s="35">
        <f t="shared" si="5"/>
        <v>134077.08499999999</v>
      </c>
      <c r="I21" s="42">
        <v>5971</v>
      </c>
      <c r="J21" s="34">
        <f t="shared" si="2"/>
        <v>5169.69696969697</v>
      </c>
      <c r="K21" s="35">
        <f t="shared" si="6"/>
        <v>134765.47</v>
      </c>
      <c r="L21" s="42">
        <v>5973</v>
      </c>
      <c r="M21" s="34">
        <f t="shared" si="3"/>
        <v>5171.4285714285716</v>
      </c>
      <c r="N21" s="35">
        <f t="shared" si="7"/>
        <v>134810.61000000002</v>
      </c>
      <c r="O21" s="38">
        <v>1.155</v>
      </c>
      <c r="P21" s="44">
        <v>22.57</v>
      </c>
    </row>
    <row r="22" spans="1:16" ht="13.5">
      <c r="A22" s="40">
        <v>19</v>
      </c>
      <c r="B22" s="41">
        <v>1</v>
      </c>
      <c r="C22" s="42">
        <v>5955.5</v>
      </c>
      <c r="D22" s="34">
        <f t="shared" si="0"/>
        <v>5165.2211621856022</v>
      </c>
      <c r="E22" s="35">
        <f t="shared" si="4"/>
        <v>134427.546</v>
      </c>
      <c r="F22" s="42">
        <v>5956</v>
      </c>
      <c r="G22" s="34">
        <f t="shared" si="1"/>
        <v>5165.6548135299217</v>
      </c>
      <c r="H22" s="35">
        <f t="shared" si="5"/>
        <v>134438.83199999999</v>
      </c>
      <c r="I22" s="42">
        <v>5992</v>
      </c>
      <c r="J22" s="34">
        <f t="shared" si="2"/>
        <v>5196.8777103209022</v>
      </c>
      <c r="K22" s="35">
        <f t="shared" si="6"/>
        <v>135251.424</v>
      </c>
      <c r="L22" s="42">
        <v>5994</v>
      </c>
      <c r="M22" s="34">
        <f t="shared" si="3"/>
        <v>5198.6123156981785</v>
      </c>
      <c r="N22" s="35">
        <f t="shared" si="7"/>
        <v>135296.568</v>
      </c>
      <c r="O22" s="38">
        <v>1.153</v>
      </c>
      <c r="P22" s="44">
        <v>22.571999999999999</v>
      </c>
    </row>
    <row r="23" spans="1:16" ht="13.5">
      <c r="A23" s="40">
        <v>20</v>
      </c>
      <c r="B23" s="41">
        <v>1</v>
      </c>
      <c r="C23" s="42">
        <v>5929</v>
      </c>
      <c r="D23" s="34">
        <f t="shared" si="0"/>
        <v>5162.3857205050062</v>
      </c>
      <c r="E23" s="35">
        <f t="shared" si="4"/>
        <v>134416.359</v>
      </c>
      <c r="F23" s="42">
        <v>5930</v>
      </c>
      <c r="G23" s="34">
        <f t="shared" si="1"/>
        <v>5163.2564214192425</v>
      </c>
      <c r="H23" s="35">
        <f t="shared" si="5"/>
        <v>134439.03</v>
      </c>
      <c r="I23" s="42">
        <v>5967</v>
      </c>
      <c r="J23" s="34">
        <f t="shared" si="2"/>
        <v>5195.4723552459727</v>
      </c>
      <c r="K23" s="35">
        <f t="shared" si="6"/>
        <v>135277.85699999999</v>
      </c>
      <c r="L23" s="42">
        <v>5968</v>
      </c>
      <c r="M23" s="34">
        <f t="shared" si="3"/>
        <v>5196.343056160209</v>
      </c>
      <c r="N23" s="35">
        <f t="shared" si="7"/>
        <v>135300.52799999999</v>
      </c>
      <c r="O23" s="38">
        <v>1.1485000000000001</v>
      </c>
      <c r="P23" s="44">
        <v>22.670999999999999</v>
      </c>
    </row>
    <row r="24" spans="1:16" ht="13.5">
      <c r="A24" s="40">
        <v>21</v>
      </c>
      <c r="B24" s="41">
        <v>1</v>
      </c>
      <c r="C24" s="42">
        <v>6001</v>
      </c>
      <c r="D24" s="34">
        <f t="shared" si="0"/>
        <v>5154.6126095172658</v>
      </c>
      <c r="E24" s="35">
        <f t="shared" si="4"/>
        <v>134104.34700000001</v>
      </c>
      <c r="F24" s="42">
        <v>6001.5</v>
      </c>
      <c r="G24" s="34">
        <f t="shared" si="1"/>
        <v>5155.042088988147</v>
      </c>
      <c r="H24" s="35">
        <f t="shared" si="5"/>
        <v>134115.52050000001</v>
      </c>
      <c r="I24" s="42">
        <v>6034.5</v>
      </c>
      <c r="J24" s="34">
        <f t="shared" si="2"/>
        <v>5183.3877340663121</v>
      </c>
      <c r="K24" s="35">
        <f t="shared" si="6"/>
        <v>134852.97150000001</v>
      </c>
      <c r="L24" s="42">
        <v>6035</v>
      </c>
      <c r="M24" s="34">
        <f t="shared" si="3"/>
        <v>5183.8172135371933</v>
      </c>
      <c r="N24" s="35">
        <f t="shared" si="7"/>
        <v>134864.14500000002</v>
      </c>
      <c r="O24" s="38">
        <v>1.1641999999999999</v>
      </c>
      <c r="P24" s="44">
        <v>22.347000000000001</v>
      </c>
    </row>
    <row r="25" spans="1:16" ht="13.5">
      <c r="A25" s="40">
        <v>22</v>
      </c>
      <c r="B25" s="41"/>
      <c r="C25" s="42"/>
      <c r="D25" s="34" t="str">
        <f t="shared" si="0"/>
        <v/>
      </c>
      <c r="E25" s="35" t="s">
        <v>2</v>
      </c>
      <c r="F25" s="42"/>
      <c r="G25" s="34" t="str">
        <f t="shared" si="1"/>
        <v/>
      </c>
      <c r="H25" s="35" t="s">
        <v>2</v>
      </c>
      <c r="I25" s="42"/>
      <c r="J25" s="34" t="str">
        <f t="shared" si="2"/>
        <v/>
      </c>
      <c r="K25" s="35" t="s">
        <v>2</v>
      </c>
      <c r="L25" s="42"/>
      <c r="M25" s="34" t="str">
        <f t="shared" si="3"/>
        <v/>
      </c>
      <c r="N25" s="35" t="s">
        <v>2</v>
      </c>
      <c r="O25" s="38"/>
      <c r="P25" s="44"/>
    </row>
    <row r="26" spans="1:16" ht="13.5">
      <c r="A26" s="40">
        <v>23</v>
      </c>
      <c r="B26" s="41"/>
      <c r="C26" s="42"/>
      <c r="D26" s="34" t="str">
        <f t="shared" si="0"/>
        <v/>
      </c>
      <c r="E26" s="35" t="s">
        <v>2</v>
      </c>
      <c r="F26" s="42"/>
      <c r="G26" s="34" t="str">
        <f t="shared" si="1"/>
        <v/>
      </c>
      <c r="H26" s="35" t="s">
        <v>2</v>
      </c>
      <c r="I26" s="42"/>
      <c r="J26" s="34" t="str">
        <f t="shared" si="2"/>
        <v/>
      </c>
      <c r="K26" s="35" t="s">
        <v>2</v>
      </c>
      <c r="L26" s="42"/>
      <c r="M26" s="34" t="str">
        <f t="shared" si="3"/>
        <v/>
      </c>
      <c r="N26" s="35" t="s">
        <v>2</v>
      </c>
      <c r="O26" s="38"/>
      <c r="P26" s="44"/>
    </row>
    <row r="27" spans="1:16" ht="13.5">
      <c r="A27" s="40">
        <v>24</v>
      </c>
      <c r="B27" s="41">
        <v>1</v>
      </c>
      <c r="C27" s="42">
        <v>5999</v>
      </c>
      <c r="D27" s="34">
        <f t="shared" si="0"/>
        <v>5151.5671962215538</v>
      </c>
      <c r="E27" s="35">
        <f t="shared" si="4"/>
        <v>134041.65600000002</v>
      </c>
      <c r="F27" s="42">
        <v>6000</v>
      </c>
      <c r="G27" s="34">
        <f t="shared" si="1"/>
        <v>5152.4259338771999</v>
      </c>
      <c r="H27" s="35">
        <f t="shared" si="5"/>
        <v>134064</v>
      </c>
      <c r="I27" s="42">
        <v>6029</v>
      </c>
      <c r="J27" s="34">
        <f t="shared" si="2"/>
        <v>5177.3293258909398</v>
      </c>
      <c r="K27" s="35">
        <f t="shared" si="6"/>
        <v>134711.976</v>
      </c>
      <c r="L27" s="42">
        <v>6030</v>
      </c>
      <c r="M27" s="34">
        <f t="shared" si="3"/>
        <v>5178.1880635465859</v>
      </c>
      <c r="N27" s="35">
        <f t="shared" si="7"/>
        <v>134734.32</v>
      </c>
      <c r="O27" s="38">
        <v>1.1645000000000001</v>
      </c>
      <c r="P27" s="44">
        <v>22.344000000000001</v>
      </c>
    </row>
    <row r="28" spans="1:16" ht="13.5">
      <c r="A28" s="40">
        <v>25</v>
      </c>
      <c r="B28" s="41">
        <v>1</v>
      </c>
      <c r="C28" s="42">
        <v>6148</v>
      </c>
      <c r="D28" s="34">
        <f t="shared" si="0"/>
        <v>5269.5637267506636</v>
      </c>
      <c r="E28" s="35">
        <f t="shared" si="4"/>
        <v>136793</v>
      </c>
      <c r="F28" s="42">
        <v>6150</v>
      </c>
      <c r="G28" s="34">
        <f t="shared" si="1"/>
        <v>5271.2779634867575</v>
      </c>
      <c r="H28" s="35">
        <f t="shared" si="5"/>
        <v>136837.5</v>
      </c>
      <c r="I28" s="42">
        <v>6180</v>
      </c>
      <c r="J28" s="34">
        <f t="shared" si="2"/>
        <v>5296.9915145281557</v>
      </c>
      <c r="K28" s="35">
        <f t="shared" si="6"/>
        <v>137505</v>
      </c>
      <c r="L28" s="42">
        <v>6180.5</v>
      </c>
      <c r="M28" s="34">
        <f t="shared" si="3"/>
        <v>5297.4200737121791</v>
      </c>
      <c r="N28" s="35">
        <f t="shared" si="7"/>
        <v>137516.125</v>
      </c>
      <c r="O28" s="38">
        <v>1.1667000000000001</v>
      </c>
      <c r="P28" s="44">
        <v>22.25</v>
      </c>
    </row>
    <row r="29" spans="1:16" ht="13.5">
      <c r="A29" s="40">
        <v>26</v>
      </c>
      <c r="B29" s="41">
        <v>1</v>
      </c>
      <c r="C29" s="42">
        <v>6236</v>
      </c>
      <c r="D29" s="34">
        <f t="shared" si="0"/>
        <v>5356.0079017435373</v>
      </c>
      <c r="E29" s="35">
        <f t="shared" si="4"/>
        <v>139505.55599999998</v>
      </c>
      <c r="F29" s="42">
        <v>6238</v>
      </c>
      <c r="G29" s="34">
        <f t="shared" si="1"/>
        <v>5357.725672077644</v>
      </c>
      <c r="H29" s="35">
        <f t="shared" si="5"/>
        <v>139550.29799999998</v>
      </c>
      <c r="I29" s="42">
        <v>6270</v>
      </c>
      <c r="J29" s="34">
        <f t="shared" si="2"/>
        <v>5385.2099974233452</v>
      </c>
      <c r="K29" s="35">
        <f t="shared" si="6"/>
        <v>140266.16999999998</v>
      </c>
      <c r="L29" s="42">
        <v>6270.5</v>
      </c>
      <c r="M29" s="34">
        <f t="shared" si="3"/>
        <v>5385.6394400068712</v>
      </c>
      <c r="N29" s="35">
        <f t="shared" si="7"/>
        <v>140277.35550000001</v>
      </c>
      <c r="O29" s="38">
        <v>1.1642999999999999</v>
      </c>
      <c r="P29" s="44">
        <v>22.370999999999999</v>
      </c>
    </row>
    <row r="30" spans="1:16" ht="13.5">
      <c r="A30" s="40">
        <v>27</v>
      </c>
      <c r="B30" s="41">
        <v>1</v>
      </c>
      <c r="C30" s="66">
        <v>6324.5</v>
      </c>
      <c r="D30" s="67">
        <f t="shared" si="0"/>
        <v>5408.7915847087997</v>
      </c>
      <c r="E30" s="35">
        <f t="shared" si="4"/>
        <v>140840.2905</v>
      </c>
      <c r="F30" s="42">
        <v>6325</v>
      </c>
      <c r="G30" s="34">
        <f>IF(F30=0,"",F30/O30)</f>
        <v>5409.2191909689554</v>
      </c>
      <c r="H30" s="35">
        <f>F30*P30</f>
        <v>140851.42499999999</v>
      </c>
      <c r="I30" s="42">
        <v>6354</v>
      </c>
      <c r="J30" s="34">
        <f>IF(I30=0,"",I30/O30)</f>
        <v>5434.0203540579832</v>
      </c>
      <c r="K30" s="35">
        <f>I30*P30</f>
        <v>141497.226</v>
      </c>
      <c r="L30" s="42">
        <v>6356</v>
      </c>
      <c r="M30" s="34">
        <f>IF(L30=0,"",L30/O30)</f>
        <v>5435.730779098606</v>
      </c>
      <c r="N30" s="35">
        <f>L30*P30</f>
        <v>141541.764</v>
      </c>
      <c r="O30" s="38">
        <v>1.1693</v>
      </c>
      <c r="P30" s="44">
        <v>22.268999999999998</v>
      </c>
    </row>
    <row r="31" spans="1:16" ht="13.5">
      <c r="A31" s="40">
        <v>28</v>
      </c>
      <c r="B31" s="41">
        <v>1</v>
      </c>
      <c r="C31" s="42">
        <v>6282</v>
      </c>
      <c r="D31" s="34">
        <f>IF(C31=0,"",C31/O31)</f>
        <v>5360.5256421196354</v>
      </c>
      <c r="E31" s="35">
        <f>C31*P31</f>
        <v>139516.93799999999</v>
      </c>
      <c r="F31" s="42">
        <v>6283</v>
      </c>
      <c r="G31" s="34">
        <f>IF(F31=0,"",F31/O31)</f>
        <v>5361.3789572489122</v>
      </c>
      <c r="H31" s="35">
        <f>F31*P31</f>
        <v>139539.147</v>
      </c>
      <c r="I31" s="42">
        <v>6312</v>
      </c>
      <c r="J31" s="34">
        <f>IF(I31=0,"",I31/O31)</f>
        <v>5386.1250959979525</v>
      </c>
      <c r="K31" s="35">
        <f>I31*P31</f>
        <v>140183.20799999998</v>
      </c>
      <c r="L31" s="42">
        <v>6315</v>
      </c>
      <c r="M31" s="34">
        <f>IF(L31=0,"",L31/O31)</f>
        <v>5388.6850413857837</v>
      </c>
      <c r="N31" s="35">
        <f>L31*P31</f>
        <v>140249.83499999999</v>
      </c>
      <c r="O31" s="38">
        <v>1.1718999999999999</v>
      </c>
      <c r="P31" s="44">
        <v>22.209</v>
      </c>
    </row>
    <row r="32" spans="1:16" ht="13.5">
      <c r="A32" s="40">
        <v>29</v>
      </c>
      <c r="B32" s="41"/>
      <c r="C32" s="42"/>
      <c r="D32" s="34" t="str">
        <f t="shared" si="0"/>
        <v/>
      </c>
      <c r="E32" s="35" t="s">
        <v>2</v>
      </c>
      <c r="F32" s="42"/>
      <c r="G32" s="34" t="str">
        <f>IF(F32=0,"",F32/O32)</f>
        <v/>
      </c>
      <c r="H32" s="35" t="s">
        <v>2</v>
      </c>
      <c r="I32" s="42"/>
      <c r="J32" s="34" t="str">
        <f>IF(I32=0,"",I32/O32)</f>
        <v/>
      </c>
      <c r="K32" s="35" t="s">
        <v>2</v>
      </c>
      <c r="L32" s="42"/>
      <c r="M32" s="34" t="str">
        <f>IF(L32=0,"",L32/O32)</f>
        <v/>
      </c>
      <c r="N32" s="35" t="s">
        <v>2</v>
      </c>
      <c r="O32" s="38"/>
      <c r="P32" s="44"/>
    </row>
    <row r="33" spans="1:16" ht="13.5">
      <c r="A33" s="40">
        <v>30</v>
      </c>
      <c r="B33" s="41"/>
      <c r="C33" s="42"/>
      <c r="D33" s="34" t="str">
        <f t="shared" si="0"/>
        <v/>
      </c>
      <c r="E33" s="35" t="s">
        <v>2</v>
      </c>
      <c r="F33" s="42"/>
      <c r="G33" s="34" t="str">
        <f>IF(F33=0,"",F33/O33)</f>
        <v/>
      </c>
      <c r="H33" s="35" t="s">
        <v>2</v>
      </c>
      <c r="I33" s="42"/>
      <c r="J33" s="34" t="str">
        <f>IF(I33=0,"",I33/O33)</f>
        <v/>
      </c>
      <c r="K33" s="35" t="s">
        <v>2</v>
      </c>
      <c r="L33" s="42"/>
      <c r="M33" s="34" t="str">
        <f>IF(L33=0,"",L33/O33)</f>
        <v/>
      </c>
      <c r="N33" s="35" t="s">
        <v>2</v>
      </c>
      <c r="O33" s="38"/>
      <c r="P33" s="44"/>
    </row>
    <row r="34" spans="1:16" ht="14.25" thickBot="1">
      <c r="A34" s="69">
        <v>31</v>
      </c>
      <c r="B34" s="70">
        <v>1</v>
      </c>
      <c r="C34" s="71">
        <v>6346</v>
      </c>
      <c r="D34" s="34">
        <f t="shared" si="0"/>
        <v>5411.4436769847362</v>
      </c>
      <c r="E34" s="35">
        <f t="shared" si="4"/>
        <v>141135.03999999998</v>
      </c>
      <c r="F34" s="71">
        <v>6347</v>
      </c>
      <c r="G34" s="34">
        <f>IF(F34=0,"",F34/O34)</f>
        <v>5412.2964099940309</v>
      </c>
      <c r="H34" s="35">
        <f>F34*P34</f>
        <v>141157.28</v>
      </c>
      <c r="I34" s="71">
        <v>6381</v>
      </c>
      <c r="J34" s="34">
        <f>IF(I34=0,"",I34/O34)</f>
        <v>5441.2893323100534</v>
      </c>
      <c r="K34" s="35">
        <f>I34*P34</f>
        <v>141913.44</v>
      </c>
      <c r="L34" s="71">
        <v>6383</v>
      </c>
      <c r="M34" s="34">
        <f>IF(L34=0,"",L34/O34)</f>
        <v>5442.9947983286429</v>
      </c>
      <c r="N34" s="35">
        <f>L34*P34</f>
        <v>141957.91999999998</v>
      </c>
      <c r="O34" s="72">
        <v>1.1727000000000001</v>
      </c>
      <c r="P34" s="73">
        <v>22.24</v>
      </c>
    </row>
    <row r="35" spans="1:16" ht="15" thickBot="1">
      <c r="A35" s="46"/>
      <c r="B35" s="47">
        <f>SUM(B4:B34)</f>
        <v>21</v>
      </c>
      <c r="C35" s="77">
        <f>SUM(C4:C34)/B35</f>
        <v>5977.6190476190477</v>
      </c>
      <c r="D35" s="68">
        <f>SUM(D4:D33)/B35</f>
        <v>4935.5717232695897</v>
      </c>
      <c r="E35" s="68">
        <f>SUM(E4:E34)/B35</f>
        <v>135404.47302380955</v>
      </c>
      <c r="F35" s="77">
        <f>SUM(F4:F34)/B35</f>
        <v>5978.5952380952385</v>
      </c>
      <c r="G35" s="68">
        <f>SUM(G4:G33)/B35</f>
        <v>4936.3788243506278</v>
      </c>
      <c r="H35" s="68">
        <f>SUM(H4:H34)/B35</f>
        <v>135426.57023809521</v>
      </c>
      <c r="I35" s="77">
        <f>SUM(I4:I34)/B35</f>
        <v>6007.0714285714284</v>
      </c>
      <c r="J35" s="68">
        <f>SUM(J4:J33)/B35</f>
        <v>4959.7242897607421</v>
      </c>
      <c r="K35" s="68">
        <f>SUM(K4:K34)/B35</f>
        <v>136071.20576190474</v>
      </c>
      <c r="L35" s="77">
        <f>SUM(L4:L34)/B35</f>
        <v>6008.3095238095239</v>
      </c>
      <c r="M35" s="48">
        <f>SUM(M4:M33)/B35</f>
        <v>4960.7168533899476</v>
      </c>
      <c r="N35" s="48">
        <f>SUM(N4:N34)/B35</f>
        <v>136099.20188095237</v>
      </c>
      <c r="O35" s="78">
        <f>SUM(O4:O34)/B35</f>
        <v>1.1508333333333334</v>
      </c>
      <c r="P35" s="79">
        <v>22.622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July 2017</vt:lpstr>
      <vt:lpstr>Cu</vt:lpstr>
    </vt:vector>
  </TitlesOfParts>
  <Company>MTC Trading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blanka</cp:lastModifiedBy>
  <cp:lastPrinted>2017-08-01T08:14:08Z</cp:lastPrinted>
  <dcterms:created xsi:type="dcterms:W3CDTF">2004-09-28T09:31:55Z</dcterms:created>
  <dcterms:modified xsi:type="dcterms:W3CDTF">2017-08-01T13:37:17Z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