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360" yWindow="120" windowWidth="11295" windowHeight="6735"/>
  </bookViews>
  <sheets>
    <sheet name="January 2018" sheetId="1" r:id="rId1"/>
    <sheet name="Cu" sheetId="2" r:id="rId2"/>
  </sheets>
  <calcPr calcId="125725" iterateDelta="1E-4"/>
</workbook>
</file>

<file path=xl/calcChain.xml><?xml version="1.0" encoding="utf-8"?>
<calcChain xmlns="http://schemas.openxmlformats.org/spreadsheetml/2006/main">
  <c r="Y35" i="1"/>
  <c r="J14"/>
  <c r="D18"/>
  <c r="B35" i="2"/>
  <c r="C35" s="1"/>
  <c r="O35" l="1"/>
  <c r="L35"/>
  <c r="I35"/>
  <c r="F35"/>
  <c r="P35"/>
  <c r="N34"/>
  <c r="M34"/>
  <c r="K34"/>
  <c r="J34"/>
  <c r="H34"/>
  <c r="G34"/>
  <c r="E34"/>
  <c r="D34"/>
  <c r="M33"/>
  <c r="M32"/>
  <c r="M26"/>
  <c r="M25"/>
  <c r="M19"/>
  <c r="M18"/>
  <c r="M12"/>
  <c r="M11"/>
  <c r="M5"/>
  <c r="M4"/>
  <c r="N33"/>
  <c r="N32"/>
  <c r="N26"/>
  <c r="N25"/>
  <c r="N19"/>
  <c r="N18"/>
  <c r="N12"/>
  <c r="N11"/>
  <c r="N5"/>
  <c r="J33"/>
  <c r="J32"/>
  <c r="J26"/>
  <c r="J25"/>
  <c r="J19"/>
  <c r="J18"/>
  <c r="J12"/>
  <c r="J11"/>
  <c r="J5"/>
  <c r="J4"/>
  <c r="K33"/>
  <c r="K32"/>
  <c r="K26"/>
  <c r="K25"/>
  <c r="K19"/>
  <c r="K18"/>
  <c r="K12"/>
  <c r="K11"/>
  <c r="K5"/>
  <c r="G33"/>
  <c r="G32"/>
  <c r="G26"/>
  <c r="G25"/>
  <c r="G19"/>
  <c r="G18"/>
  <c r="G12"/>
  <c r="G11"/>
  <c r="G5"/>
  <c r="G4"/>
  <c r="D12"/>
  <c r="D11"/>
  <c r="H33"/>
  <c r="H32"/>
  <c r="H26"/>
  <c r="H25"/>
  <c r="H19"/>
  <c r="H18"/>
  <c r="H12"/>
  <c r="H11"/>
  <c r="H5"/>
  <c r="E33"/>
  <c r="E32"/>
  <c r="E26"/>
  <c r="E25"/>
  <c r="E19"/>
  <c r="E18"/>
  <c r="E12"/>
  <c r="E11"/>
  <c r="E5"/>
  <c r="D33"/>
  <c r="D32"/>
  <c r="M31"/>
  <c r="J31"/>
  <c r="G31"/>
  <c r="D31"/>
  <c r="M30"/>
  <c r="J30"/>
  <c r="G30"/>
  <c r="D30"/>
  <c r="N29"/>
  <c r="M29"/>
  <c r="K29"/>
  <c r="J29"/>
  <c r="H29"/>
  <c r="G29"/>
  <c r="E29"/>
  <c r="D29"/>
  <c r="N28"/>
  <c r="M28"/>
  <c r="K28"/>
  <c r="J28"/>
  <c r="H28"/>
  <c r="G28"/>
  <c r="E28"/>
  <c r="D28"/>
  <c r="N27"/>
  <c r="M27"/>
  <c r="K27"/>
  <c r="J27"/>
  <c r="H27"/>
  <c r="G27"/>
  <c r="E27"/>
  <c r="D27"/>
  <c r="D26"/>
  <c r="D25"/>
  <c r="M24"/>
  <c r="J24"/>
  <c r="G24"/>
  <c r="D24"/>
  <c r="M23"/>
  <c r="J23"/>
  <c r="G23"/>
  <c r="D23"/>
  <c r="N22"/>
  <c r="M22"/>
  <c r="K22"/>
  <c r="J22"/>
  <c r="H22"/>
  <c r="G22"/>
  <c r="E22"/>
  <c r="D22"/>
  <c r="N21"/>
  <c r="M21"/>
  <c r="K21"/>
  <c r="J21"/>
  <c r="H21"/>
  <c r="G21"/>
  <c r="E21"/>
  <c r="D21"/>
  <c r="N20"/>
  <c r="M20"/>
  <c r="K20"/>
  <c r="J20"/>
  <c r="H20"/>
  <c r="G20"/>
  <c r="E20"/>
  <c r="D20"/>
  <c r="D19"/>
  <c r="D18"/>
  <c r="M17"/>
  <c r="J17"/>
  <c r="G17"/>
  <c r="D17"/>
  <c r="M16"/>
  <c r="J16"/>
  <c r="G16"/>
  <c r="D16"/>
  <c r="N15"/>
  <c r="M15"/>
  <c r="K15"/>
  <c r="J15"/>
  <c r="H15"/>
  <c r="G15"/>
  <c r="E15"/>
  <c r="D15"/>
  <c r="N14"/>
  <c r="M14"/>
  <c r="K14"/>
  <c r="J14"/>
  <c r="H14"/>
  <c r="G14"/>
  <c r="E14"/>
  <c r="D14"/>
  <c r="N13"/>
  <c r="M13"/>
  <c r="K13"/>
  <c r="J13"/>
  <c r="H13"/>
  <c r="G13"/>
  <c r="E13"/>
  <c r="D13"/>
  <c r="M10"/>
  <c r="J10"/>
  <c r="G10"/>
  <c r="D10"/>
  <c r="M9"/>
  <c r="J9"/>
  <c r="G9"/>
  <c r="D9"/>
  <c r="N8"/>
  <c r="M8"/>
  <c r="K8"/>
  <c r="J8"/>
  <c r="H8"/>
  <c r="G8"/>
  <c r="E8"/>
  <c r="D8"/>
  <c r="N7"/>
  <c r="M7"/>
  <c r="K7"/>
  <c r="J7"/>
  <c r="H7"/>
  <c r="G7"/>
  <c r="E7"/>
  <c r="D7"/>
  <c r="N6"/>
  <c r="N35" s="1"/>
  <c r="M6"/>
  <c r="K6"/>
  <c r="J6"/>
  <c r="H6"/>
  <c r="G6"/>
  <c r="E6"/>
  <c r="D6"/>
  <c r="D5"/>
  <c r="D4"/>
  <c r="D5" i="1"/>
  <c r="D4"/>
  <c r="G4"/>
  <c r="J4"/>
  <c r="M4"/>
  <c r="P4"/>
  <c r="S4"/>
  <c r="V4"/>
  <c r="E5"/>
  <c r="G5"/>
  <c r="H5"/>
  <c r="J5"/>
  <c r="K5"/>
  <c r="M5"/>
  <c r="N5"/>
  <c r="P5"/>
  <c r="Q5"/>
  <c r="S5"/>
  <c r="T5"/>
  <c r="V5"/>
  <c r="W5"/>
  <c r="D6"/>
  <c r="E6"/>
  <c r="G6"/>
  <c r="H6"/>
  <c r="J6"/>
  <c r="K6"/>
  <c r="M6"/>
  <c r="N6"/>
  <c r="P6"/>
  <c r="Q6"/>
  <c r="S6"/>
  <c r="T6"/>
  <c r="V6"/>
  <c r="W6"/>
  <c r="D7"/>
  <c r="E7"/>
  <c r="G7"/>
  <c r="H7"/>
  <c r="J7"/>
  <c r="K7"/>
  <c r="M7"/>
  <c r="N7"/>
  <c r="P7"/>
  <c r="Q7"/>
  <c r="S7"/>
  <c r="T7"/>
  <c r="V7"/>
  <c r="W7"/>
  <c r="D8"/>
  <c r="E8"/>
  <c r="G8"/>
  <c r="H8"/>
  <c r="J8"/>
  <c r="K8"/>
  <c r="M8"/>
  <c r="N8"/>
  <c r="P8"/>
  <c r="Q8"/>
  <c r="S8"/>
  <c r="T8"/>
  <c r="V8"/>
  <c r="W8"/>
  <c r="D9"/>
  <c r="G9"/>
  <c r="J9"/>
  <c r="M9"/>
  <c r="P9"/>
  <c r="S9"/>
  <c r="V9"/>
  <c r="D10"/>
  <c r="G10"/>
  <c r="J10"/>
  <c r="M10"/>
  <c r="P10"/>
  <c r="S10"/>
  <c r="V10"/>
  <c r="D11"/>
  <c r="E11"/>
  <c r="G11"/>
  <c r="H11"/>
  <c r="J11"/>
  <c r="K11"/>
  <c r="M11"/>
  <c r="N11"/>
  <c r="P11"/>
  <c r="Q11"/>
  <c r="S11"/>
  <c r="T11"/>
  <c r="V11"/>
  <c r="W11"/>
  <c r="D12"/>
  <c r="E12"/>
  <c r="G12"/>
  <c r="H12"/>
  <c r="J12"/>
  <c r="K12"/>
  <c r="M12"/>
  <c r="N12"/>
  <c r="P12"/>
  <c r="Q12"/>
  <c r="S12"/>
  <c r="T12"/>
  <c r="V12"/>
  <c r="W12"/>
  <c r="D13"/>
  <c r="E13"/>
  <c r="G13"/>
  <c r="H13"/>
  <c r="J13"/>
  <c r="K13"/>
  <c r="M13"/>
  <c r="N13"/>
  <c r="P13"/>
  <c r="Q13"/>
  <c r="S13"/>
  <c r="T13"/>
  <c r="V13"/>
  <c r="W13"/>
  <c r="D14"/>
  <c r="E14"/>
  <c r="G14"/>
  <c r="H14"/>
  <c r="K14"/>
  <c r="M14"/>
  <c r="N14"/>
  <c r="P14"/>
  <c r="Q14"/>
  <c r="S14"/>
  <c r="T14"/>
  <c r="V14"/>
  <c r="W14"/>
  <c r="D15"/>
  <c r="E15"/>
  <c r="G15"/>
  <c r="H15"/>
  <c r="J15"/>
  <c r="K15"/>
  <c r="M15"/>
  <c r="N15"/>
  <c r="P15"/>
  <c r="Q15"/>
  <c r="S15"/>
  <c r="T15"/>
  <c r="V15"/>
  <c r="W15"/>
  <c r="D16"/>
  <c r="G16"/>
  <c r="J16"/>
  <c r="M16"/>
  <c r="P16"/>
  <c r="S16"/>
  <c r="V16"/>
  <c r="D17"/>
  <c r="G17"/>
  <c r="J17"/>
  <c r="M17"/>
  <c r="P17"/>
  <c r="S17"/>
  <c r="V17"/>
  <c r="E18"/>
  <c r="G18"/>
  <c r="H18"/>
  <c r="J18"/>
  <c r="K18"/>
  <c r="M18"/>
  <c r="N18"/>
  <c r="P18"/>
  <c r="Q18"/>
  <c r="S18"/>
  <c r="T18"/>
  <c r="V18"/>
  <c r="W18"/>
  <c r="D19"/>
  <c r="E19"/>
  <c r="G19"/>
  <c r="H19"/>
  <c r="J19"/>
  <c r="K19"/>
  <c r="M19"/>
  <c r="N19"/>
  <c r="P19"/>
  <c r="Q19"/>
  <c r="S19"/>
  <c r="T19"/>
  <c r="V19"/>
  <c r="W19"/>
  <c r="D20"/>
  <c r="E20"/>
  <c r="G20"/>
  <c r="H20"/>
  <c r="J20"/>
  <c r="K20"/>
  <c r="M20"/>
  <c r="N20"/>
  <c r="P20"/>
  <c r="Q20"/>
  <c r="S20"/>
  <c r="T20"/>
  <c r="V20"/>
  <c r="W20"/>
  <c r="D21"/>
  <c r="E21"/>
  <c r="G21"/>
  <c r="H21"/>
  <c r="J21"/>
  <c r="K21"/>
  <c r="M21"/>
  <c r="N21"/>
  <c r="P21"/>
  <c r="Q21"/>
  <c r="S21"/>
  <c r="T21"/>
  <c r="V21"/>
  <c r="W21"/>
  <c r="D22"/>
  <c r="E22"/>
  <c r="G22"/>
  <c r="H22"/>
  <c r="J22"/>
  <c r="K22"/>
  <c r="M22"/>
  <c r="N22"/>
  <c r="P22"/>
  <c r="Q22"/>
  <c r="S22"/>
  <c r="T22"/>
  <c r="V22"/>
  <c r="W22"/>
  <c r="D23"/>
  <c r="G23"/>
  <c r="J23"/>
  <c r="M23"/>
  <c r="P23"/>
  <c r="S23"/>
  <c r="V23"/>
  <c r="D24"/>
  <c r="G24"/>
  <c r="J24"/>
  <c r="M24"/>
  <c r="P24"/>
  <c r="S24"/>
  <c r="V24"/>
  <c r="D25"/>
  <c r="E25"/>
  <c r="G25"/>
  <c r="H25"/>
  <c r="J25"/>
  <c r="K25"/>
  <c r="M25"/>
  <c r="N25"/>
  <c r="P25"/>
  <c r="Q25"/>
  <c r="S25"/>
  <c r="T25"/>
  <c r="V25"/>
  <c r="W25"/>
  <c r="D26"/>
  <c r="E26"/>
  <c r="G26"/>
  <c r="H26"/>
  <c r="J26"/>
  <c r="K26"/>
  <c r="M26"/>
  <c r="N26"/>
  <c r="P26"/>
  <c r="Q26"/>
  <c r="S26"/>
  <c r="T26"/>
  <c r="V26"/>
  <c r="W26"/>
  <c r="D27"/>
  <c r="E27"/>
  <c r="G27"/>
  <c r="H27"/>
  <c r="J27"/>
  <c r="K27"/>
  <c r="M27"/>
  <c r="N27"/>
  <c r="P27"/>
  <c r="Q27"/>
  <c r="S27"/>
  <c r="T27"/>
  <c r="V27"/>
  <c r="W27"/>
  <c r="D28"/>
  <c r="E28"/>
  <c r="G28"/>
  <c r="H28"/>
  <c r="J28"/>
  <c r="K28"/>
  <c r="M28"/>
  <c r="N28"/>
  <c r="P28"/>
  <c r="Q28"/>
  <c r="S28"/>
  <c r="T28"/>
  <c r="V28"/>
  <c r="W28"/>
  <c r="D29"/>
  <c r="E29"/>
  <c r="G29"/>
  <c r="H29"/>
  <c r="J29"/>
  <c r="K29"/>
  <c r="M29"/>
  <c r="N29"/>
  <c r="P29"/>
  <c r="Q29"/>
  <c r="S29"/>
  <c r="T29"/>
  <c r="V29"/>
  <c r="W29"/>
  <c r="D30"/>
  <c r="G30"/>
  <c r="J30"/>
  <c r="M30"/>
  <c r="P30"/>
  <c r="S30"/>
  <c r="V30"/>
  <c r="D31"/>
  <c r="G31"/>
  <c r="J31"/>
  <c r="M31"/>
  <c r="P31"/>
  <c r="S31"/>
  <c r="V31"/>
  <c r="D32"/>
  <c r="E32"/>
  <c r="G32"/>
  <c r="H32"/>
  <c r="J32"/>
  <c r="K32"/>
  <c r="M32"/>
  <c r="N32"/>
  <c r="P32"/>
  <c r="Q32"/>
  <c r="S32"/>
  <c r="T32"/>
  <c r="V32"/>
  <c r="W32"/>
  <c r="D33"/>
  <c r="E33"/>
  <c r="G33"/>
  <c r="H33"/>
  <c r="J33"/>
  <c r="K33"/>
  <c r="M33"/>
  <c r="N33"/>
  <c r="P33"/>
  <c r="Q33"/>
  <c r="S33"/>
  <c r="T33"/>
  <c r="V33"/>
  <c r="W33"/>
  <c r="D34"/>
  <c r="E34"/>
  <c r="G34"/>
  <c r="H34"/>
  <c r="J34"/>
  <c r="K34"/>
  <c r="M34"/>
  <c r="N34"/>
  <c r="P34"/>
  <c r="Q34"/>
  <c r="S34"/>
  <c r="T34"/>
  <c r="V34"/>
  <c r="W34"/>
  <c r="B35"/>
  <c r="S35" s="1"/>
  <c r="E35" i="2"/>
  <c r="M35" l="1"/>
  <c r="J35"/>
  <c r="H35"/>
  <c r="G35"/>
  <c r="D35"/>
  <c r="T35" i="1"/>
  <c r="H35"/>
  <c r="U35"/>
  <c r="L35"/>
  <c r="E35"/>
  <c r="K35"/>
  <c r="O35"/>
  <c r="W35"/>
  <c r="Q35"/>
  <c r="K35" i="2"/>
  <c r="X35" i="1"/>
  <c r="J35"/>
  <c r="AA35"/>
  <c r="F35"/>
  <c r="M35"/>
  <c r="Z35"/>
  <c r="C35"/>
  <c r="G35"/>
  <c r="AB35"/>
  <c r="P35"/>
  <c r="D35"/>
  <c r="I35"/>
  <c r="R35"/>
  <c r="V35"/>
  <c r="N35"/>
</calcChain>
</file>

<file path=xl/sharedStrings.xml><?xml version="1.0" encoding="utf-8"?>
<sst xmlns="http://schemas.openxmlformats.org/spreadsheetml/2006/main" count="169" uniqueCount="28">
  <si>
    <t xml:space="preserve">      HN</t>
  </si>
  <si>
    <t>LME</t>
  </si>
  <si>
    <t xml:space="preserve"> </t>
  </si>
  <si>
    <t>Date</t>
  </si>
  <si>
    <t>EUR/USD</t>
  </si>
  <si>
    <t>EUR/mt</t>
  </si>
  <si>
    <t>HN</t>
  </si>
  <si>
    <t>CZK/EUR</t>
  </si>
  <si>
    <t>CZK/USD</t>
  </si>
  <si>
    <t>USD/mt</t>
  </si>
  <si>
    <t>CZK/mt</t>
  </si>
  <si>
    <t xml:space="preserve">    Al Settl.</t>
  </si>
  <si>
    <t xml:space="preserve">         AA settl.</t>
  </si>
  <si>
    <t xml:space="preserve">         Zn Settl.</t>
  </si>
  <si>
    <t xml:space="preserve">         Ni Settl.</t>
  </si>
  <si>
    <t xml:space="preserve">         Pb settl.</t>
  </si>
  <si>
    <t xml:space="preserve">        Sn Settl. </t>
  </si>
  <si>
    <t xml:space="preserve">               Cu Settl.</t>
  </si>
  <si>
    <t>bez záruky     without guarantee     bez gwarancje</t>
  </si>
  <si>
    <t>LME FX</t>
  </si>
  <si>
    <t>Cu cash Buyer</t>
  </si>
  <si>
    <r>
      <t xml:space="preserve">Cu cash seller </t>
    </r>
    <r>
      <rPr>
        <sz val="10"/>
        <rFont val="Calibri"/>
        <family val="2"/>
        <charset val="238"/>
      </rPr>
      <t xml:space="preserve">&amp; </t>
    </r>
    <r>
      <rPr>
        <sz val="10"/>
        <rFont val="Century Gothic"/>
        <family val="2"/>
      </rPr>
      <t>Settl.</t>
    </r>
  </si>
  <si>
    <t>Cu 3 month Buyer</t>
  </si>
  <si>
    <t>Cu 3 months Seller</t>
  </si>
  <si>
    <t>ECB</t>
  </si>
  <si>
    <t>days</t>
  </si>
  <si>
    <t>January</t>
  </si>
  <si>
    <t>BFXI</t>
  </si>
</sst>
</file>

<file path=xl/styles.xml><?xml version="1.0" encoding="utf-8"?>
<styleSheet xmlns="http://schemas.openxmlformats.org/spreadsheetml/2006/main">
  <numFmts count="7">
    <numFmt numFmtId="164" formatCode="0.0"/>
    <numFmt numFmtId="165" formatCode="0.000"/>
    <numFmt numFmtId="166" formatCode="0.0000"/>
    <numFmt numFmtId="167" formatCode="#,##0.0"/>
    <numFmt numFmtId="168" formatCode="#,##0.0000"/>
    <numFmt numFmtId="169" formatCode="#,##0.000"/>
    <numFmt numFmtId="170" formatCode="0.00000"/>
  </numFmts>
  <fonts count="9">
    <font>
      <sz val="10"/>
      <name val="Arial CE"/>
      <charset val="238"/>
    </font>
    <font>
      <sz val="10"/>
      <name val="Arial"/>
      <family val="2"/>
      <charset val="238"/>
    </font>
    <font>
      <sz val="9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10"/>
      <name val="Calibri"/>
      <family val="2"/>
      <charset val="238"/>
    </font>
    <font>
      <sz val="8"/>
      <name val="Century Gothic"/>
      <family val="2"/>
      <charset val="238"/>
    </font>
    <font>
      <b/>
      <sz val="8"/>
      <name val="Century Gothic"/>
      <family val="2"/>
      <charset val="238"/>
    </font>
    <font>
      <b/>
      <sz val="10"/>
      <name val="Century Gothic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3" fillId="0" borderId="1" xfId="1" applyFont="1" applyFill="1" applyBorder="1"/>
    <xf numFmtId="164" fontId="3" fillId="0" borderId="2" xfId="1" applyNumberFormat="1" applyFont="1" applyFill="1" applyBorder="1"/>
    <xf numFmtId="164" fontId="3" fillId="0" borderId="3" xfId="1" applyNumberFormat="1" applyFont="1" applyFill="1" applyBorder="1"/>
    <xf numFmtId="164" fontId="3" fillId="0" borderId="4" xfId="1" applyNumberFormat="1" applyFont="1" applyFill="1" applyBorder="1"/>
    <xf numFmtId="0" fontId="3" fillId="0" borderId="3" xfId="1" applyFont="1" applyFill="1" applyBorder="1"/>
    <xf numFmtId="0" fontId="3" fillId="0" borderId="2" xfId="1" applyFont="1" applyFill="1" applyBorder="1"/>
    <xf numFmtId="0" fontId="4" fillId="0" borderId="5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164" fontId="3" fillId="0" borderId="7" xfId="1" applyNumberFormat="1" applyFont="1" applyFill="1" applyBorder="1"/>
    <xf numFmtId="164" fontId="3" fillId="0" borderId="0" xfId="1" applyNumberFormat="1" applyFont="1" applyFill="1" applyBorder="1"/>
    <xf numFmtId="164" fontId="3" fillId="0" borderId="8" xfId="1" applyNumberFormat="1" applyFont="1" applyFill="1" applyBorder="1"/>
    <xf numFmtId="0" fontId="3" fillId="0" borderId="0" xfId="1" applyFont="1" applyFill="1" applyBorder="1"/>
    <xf numFmtId="0" fontId="3" fillId="0" borderId="7" xfId="1" applyFont="1" applyFill="1" applyBorder="1"/>
    <xf numFmtId="0" fontId="4" fillId="0" borderId="9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165" fontId="4" fillId="0" borderId="9" xfId="1" applyNumberFormat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164" fontId="3" fillId="0" borderId="11" xfId="1" applyNumberFormat="1" applyFont="1" applyFill="1" applyBorder="1"/>
    <xf numFmtId="164" fontId="3" fillId="0" borderId="12" xfId="1" applyNumberFormat="1" applyFont="1" applyFill="1" applyBorder="1"/>
    <xf numFmtId="164" fontId="3" fillId="0" borderId="13" xfId="1" applyNumberFormat="1" applyFont="1" applyFill="1" applyBorder="1"/>
    <xf numFmtId="164" fontId="3" fillId="0" borderId="14" xfId="1" applyNumberFormat="1" applyFont="1" applyFill="1" applyBorder="1"/>
    <xf numFmtId="164" fontId="3" fillId="0" borderId="15" xfId="1" applyNumberFormat="1" applyFont="1" applyFill="1" applyBorder="1"/>
    <xf numFmtId="0" fontId="3" fillId="0" borderId="16" xfId="1" applyFont="1" applyFill="1" applyBorder="1"/>
    <xf numFmtId="0" fontId="3" fillId="0" borderId="11" xfId="1" applyFont="1" applyFill="1" applyBorder="1"/>
    <xf numFmtId="164" fontId="3" fillId="0" borderId="17" xfId="1" applyNumberFormat="1" applyFont="1" applyFill="1" applyBorder="1"/>
    <xf numFmtId="0" fontId="4" fillId="0" borderId="13" xfId="1" applyFont="1" applyFill="1" applyBorder="1" applyAlignment="1">
      <alignment horizontal="center"/>
    </xf>
    <xf numFmtId="165" fontId="4" fillId="0" borderId="18" xfId="1" applyNumberFormat="1" applyFont="1" applyFill="1" applyBorder="1"/>
    <xf numFmtId="0" fontId="3" fillId="0" borderId="13" xfId="1" applyFont="1" applyFill="1" applyBorder="1"/>
    <xf numFmtId="0" fontId="3" fillId="0" borderId="19" xfId="1" applyFont="1" applyFill="1" applyBorder="1" applyAlignment="1">
      <alignment horizontal="center"/>
    </xf>
    <xf numFmtId="0" fontId="3" fillId="0" borderId="20" xfId="1" applyFont="1" applyBorder="1"/>
    <xf numFmtId="167" fontId="3" fillId="0" borderId="20" xfId="1" applyNumberFormat="1" applyFont="1" applyBorder="1"/>
    <xf numFmtId="4" fontId="3" fillId="0" borderId="21" xfId="1" applyNumberFormat="1" applyFont="1" applyFill="1" applyBorder="1"/>
    <xf numFmtId="4" fontId="3" fillId="0" borderId="20" xfId="1" applyNumberFormat="1" applyFont="1" applyFill="1" applyBorder="1"/>
    <xf numFmtId="3" fontId="3" fillId="0" borderId="20" xfId="1" applyNumberFormat="1" applyFont="1" applyBorder="1"/>
    <xf numFmtId="166" fontId="3" fillId="0" borderId="20" xfId="1" applyNumberFormat="1" applyFont="1" applyBorder="1"/>
    <xf numFmtId="166" fontId="3" fillId="0" borderId="22" xfId="1" applyNumberFormat="1" applyFont="1" applyBorder="1"/>
    <xf numFmtId="165" fontId="3" fillId="0" borderId="20" xfId="1" applyNumberFormat="1" applyFont="1" applyBorder="1"/>
    <xf numFmtId="0" fontId="3" fillId="0" borderId="23" xfId="1" applyFont="1" applyFill="1" applyBorder="1" applyAlignment="1">
      <alignment horizontal="center"/>
    </xf>
    <xf numFmtId="0" fontId="3" fillId="0" borderId="22" xfId="1" applyFont="1" applyBorder="1"/>
    <xf numFmtId="167" fontId="3" fillId="0" borderId="22" xfId="1" applyNumberFormat="1" applyFont="1" applyBorder="1"/>
    <xf numFmtId="3" fontId="3" fillId="0" borderId="22" xfId="1" applyNumberFormat="1" applyFont="1" applyBorder="1"/>
    <xf numFmtId="165" fontId="3" fillId="0" borderId="22" xfId="1" applyNumberFormat="1" applyFont="1" applyBorder="1"/>
    <xf numFmtId="0" fontId="3" fillId="0" borderId="24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/>
    </xf>
    <xf numFmtId="0" fontId="3" fillId="0" borderId="26" xfId="1" applyFont="1" applyFill="1" applyBorder="1"/>
    <xf numFmtId="4" fontId="4" fillId="0" borderId="27" xfId="1" applyNumberFormat="1" applyFont="1" applyFill="1" applyBorder="1"/>
    <xf numFmtId="0" fontId="3" fillId="0" borderId="0" xfId="1" applyFont="1" applyAlignment="1">
      <alignment horizontal="center"/>
    </xf>
    <xf numFmtId="0" fontId="3" fillId="0" borderId="0" xfId="1" applyFont="1"/>
    <xf numFmtId="164" fontId="3" fillId="0" borderId="0" xfId="1" applyNumberFormat="1" applyFont="1"/>
    <xf numFmtId="4" fontId="3" fillId="0" borderId="0" xfId="1" applyNumberFormat="1" applyFont="1"/>
    <xf numFmtId="0" fontId="2" fillId="0" borderId="0" xfId="1" applyFont="1"/>
    <xf numFmtId="165" fontId="2" fillId="0" borderId="0" xfId="1" applyNumberFormat="1" applyFont="1"/>
    <xf numFmtId="49" fontId="2" fillId="0" borderId="2" xfId="1" applyNumberFormat="1" applyFont="1" applyFill="1" applyBorder="1" applyAlignment="1">
      <alignment horizontal="left"/>
    </xf>
    <xf numFmtId="0" fontId="4" fillId="0" borderId="28" xfId="1" applyFont="1" applyFill="1" applyBorder="1"/>
    <xf numFmtId="0" fontId="3" fillId="0" borderId="29" xfId="1" applyFont="1" applyFill="1" applyBorder="1"/>
    <xf numFmtId="0" fontId="3" fillId="0" borderId="12" xfId="1" applyFont="1" applyFill="1" applyBorder="1"/>
    <xf numFmtId="0" fontId="3" fillId="0" borderId="30" xfId="1" applyFont="1" applyFill="1" applyBorder="1" applyAlignment="1">
      <alignment horizontal="center"/>
    </xf>
    <xf numFmtId="0" fontId="3" fillId="0" borderId="31" xfId="1" applyFont="1" applyFill="1" applyBorder="1" applyAlignment="1">
      <alignment horizontal="center"/>
    </xf>
    <xf numFmtId="165" fontId="4" fillId="0" borderId="3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left"/>
    </xf>
    <xf numFmtId="0" fontId="4" fillId="0" borderId="32" xfId="1" applyFont="1" applyFill="1" applyBorder="1" applyAlignment="1">
      <alignment horizontal="center"/>
    </xf>
    <xf numFmtId="0" fontId="4" fillId="0" borderId="33" xfId="1" applyFont="1" applyFill="1" applyBorder="1"/>
    <xf numFmtId="0" fontId="4" fillId="0" borderId="34" xfId="1" applyFont="1" applyFill="1" applyBorder="1" applyAlignment="1">
      <alignment horizontal="center"/>
    </xf>
    <xf numFmtId="167" fontId="3" fillId="0" borderId="35" xfId="1" applyNumberFormat="1" applyFont="1" applyBorder="1"/>
    <xf numFmtId="4" fontId="3" fillId="0" borderId="22" xfId="1" applyNumberFormat="1" applyFont="1" applyFill="1" applyBorder="1"/>
    <xf numFmtId="4" fontId="6" fillId="0" borderId="27" xfId="1" applyNumberFormat="1" applyFont="1" applyFill="1" applyBorder="1"/>
    <xf numFmtId="0" fontId="3" fillId="0" borderId="36" xfId="1" applyFont="1" applyFill="1" applyBorder="1" applyAlignment="1">
      <alignment horizontal="center"/>
    </xf>
    <xf numFmtId="0" fontId="3" fillId="0" borderId="37" xfId="1" applyFont="1" applyBorder="1"/>
    <xf numFmtId="167" fontId="3" fillId="0" borderId="37" xfId="1" applyNumberFormat="1" applyFont="1" applyBorder="1"/>
    <xf numFmtId="166" fontId="3" fillId="0" borderId="37" xfId="1" applyNumberFormat="1" applyFont="1" applyBorder="1"/>
    <xf numFmtId="165" fontId="3" fillId="0" borderId="37" xfId="1" applyNumberFormat="1" applyFont="1" applyBorder="1"/>
    <xf numFmtId="0" fontId="3" fillId="0" borderId="1" xfId="1" applyFont="1" applyFill="1" applyBorder="1" applyAlignment="1">
      <alignment horizontal="center"/>
    </xf>
    <xf numFmtId="166" fontId="4" fillId="0" borderId="18" xfId="1" applyNumberFormat="1" applyFont="1" applyFill="1" applyBorder="1" applyAlignment="1">
      <alignment horizontal="center"/>
    </xf>
    <xf numFmtId="170" fontId="3" fillId="0" borderId="20" xfId="1" applyNumberFormat="1" applyFont="1" applyBorder="1"/>
    <xf numFmtId="170" fontId="3" fillId="0" borderId="22" xfId="1" applyNumberFormat="1" applyFont="1" applyBorder="1"/>
    <xf numFmtId="169" fontId="8" fillId="2" borderId="26" xfId="1" applyNumberFormat="1" applyFont="1" applyFill="1" applyBorder="1"/>
    <xf numFmtId="4" fontId="7" fillId="2" borderId="26" xfId="1" applyNumberFormat="1" applyFont="1" applyFill="1" applyBorder="1"/>
    <xf numFmtId="4" fontId="8" fillId="2" borderId="26" xfId="1" applyNumberFormat="1" applyFont="1" applyFill="1" applyBorder="1"/>
    <xf numFmtId="168" fontId="8" fillId="2" borderId="26" xfId="1" applyNumberFormat="1" applyFont="1" applyFill="1" applyBorder="1"/>
    <xf numFmtId="170" fontId="4" fillId="0" borderId="26" xfId="1" applyNumberFormat="1" applyFont="1" applyFill="1" applyBorder="1"/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tabSelected="1" workbookViewId="0">
      <pane xSplit="1" topLeftCell="B1" activePane="topRight" state="frozen"/>
      <selection pane="topRight" activeCell="AB35" sqref="AB35"/>
    </sheetView>
  </sheetViews>
  <sheetFormatPr defaultRowHeight="12.75"/>
  <cols>
    <col min="1" max="1" width="7.5703125" customWidth="1"/>
    <col min="2" max="2" width="6" customWidth="1"/>
    <col min="4" max="4" width="8.5703125" customWidth="1"/>
    <col min="5" max="5" width="10.5703125" customWidth="1"/>
    <col min="17" max="17" width="9.85546875" customWidth="1"/>
    <col min="21" max="21" width="8.140625" customWidth="1"/>
    <col min="23" max="23" width="10.5703125" customWidth="1"/>
    <col min="28" max="28" width="9.5703125" bestFit="1" customWidth="1"/>
  </cols>
  <sheetData>
    <row r="1" spans="1:28" ht="14.25">
      <c r="A1" s="54" t="s">
        <v>26</v>
      </c>
      <c r="B1" s="73">
        <v>2018</v>
      </c>
      <c r="C1" s="2" t="s">
        <v>17</v>
      </c>
      <c r="D1" s="3"/>
      <c r="E1" s="3"/>
      <c r="F1" s="2" t="s">
        <v>11</v>
      </c>
      <c r="G1" s="3"/>
      <c r="H1" s="4"/>
      <c r="I1" s="5" t="s">
        <v>12</v>
      </c>
      <c r="J1" s="3"/>
      <c r="K1" s="3"/>
      <c r="L1" s="6" t="s">
        <v>13</v>
      </c>
      <c r="M1" s="3"/>
      <c r="N1" s="3"/>
      <c r="O1" s="1" t="s">
        <v>14</v>
      </c>
      <c r="P1" s="3"/>
      <c r="Q1" s="3"/>
      <c r="R1" s="6" t="s">
        <v>15</v>
      </c>
      <c r="S1" s="3"/>
      <c r="T1" s="4"/>
      <c r="U1" s="5" t="s">
        <v>16</v>
      </c>
      <c r="V1" s="3"/>
      <c r="W1" s="3"/>
      <c r="X1" s="7" t="s">
        <v>24</v>
      </c>
      <c r="Y1" s="7" t="s">
        <v>27</v>
      </c>
      <c r="Z1" s="8" t="s">
        <v>19</v>
      </c>
      <c r="AA1" s="60" t="s">
        <v>6</v>
      </c>
      <c r="AB1" s="55" t="s">
        <v>0</v>
      </c>
    </row>
    <row r="2" spans="1:28" ht="14.25">
      <c r="A2" s="9" t="s">
        <v>3</v>
      </c>
      <c r="B2" s="58" t="s">
        <v>1</v>
      </c>
      <c r="C2" s="10" t="s">
        <v>9</v>
      </c>
      <c r="D2" s="11" t="s">
        <v>5</v>
      </c>
      <c r="E2" s="11" t="s">
        <v>10</v>
      </c>
      <c r="F2" s="10" t="s">
        <v>9</v>
      </c>
      <c r="G2" s="11" t="s">
        <v>5</v>
      </c>
      <c r="H2" s="12" t="s">
        <v>10</v>
      </c>
      <c r="I2" s="13" t="s">
        <v>9</v>
      </c>
      <c r="J2" s="11" t="s">
        <v>5</v>
      </c>
      <c r="K2" s="11" t="s">
        <v>10</v>
      </c>
      <c r="L2" s="14" t="s">
        <v>9</v>
      </c>
      <c r="M2" s="11" t="s">
        <v>5</v>
      </c>
      <c r="N2" s="11" t="s">
        <v>10</v>
      </c>
      <c r="O2" s="56" t="s">
        <v>9</v>
      </c>
      <c r="P2" s="11" t="s">
        <v>5</v>
      </c>
      <c r="Q2" s="11" t="s">
        <v>10</v>
      </c>
      <c r="R2" s="14" t="s">
        <v>9</v>
      </c>
      <c r="S2" s="11" t="s">
        <v>5</v>
      </c>
      <c r="T2" s="12" t="s">
        <v>10</v>
      </c>
      <c r="U2" s="13" t="s">
        <v>9</v>
      </c>
      <c r="V2" s="11" t="s">
        <v>5</v>
      </c>
      <c r="W2" s="11" t="s">
        <v>10</v>
      </c>
      <c r="X2" s="15" t="s">
        <v>4</v>
      </c>
      <c r="Y2" s="15" t="s">
        <v>4</v>
      </c>
      <c r="Z2" s="16" t="s">
        <v>4</v>
      </c>
      <c r="AA2" s="17" t="s">
        <v>7</v>
      </c>
      <c r="AB2" s="16" t="s">
        <v>8</v>
      </c>
    </row>
    <row r="3" spans="1:28" ht="15" thickBot="1">
      <c r="A3" s="18" t="s">
        <v>2</v>
      </c>
      <c r="B3" s="59" t="s">
        <v>25</v>
      </c>
      <c r="C3" s="19"/>
      <c r="D3" s="20"/>
      <c r="E3" s="21"/>
      <c r="F3" s="19"/>
      <c r="G3" s="22"/>
      <c r="H3" s="23"/>
      <c r="I3" s="24"/>
      <c r="J3" s="20"/>
      <c r="K3" s="22"/>
      <c r="L3" s="25"/>
      <c r="M3" s="20"/>
      <c r="N3" s="22"/>
      <c r="O3" s="57"/>
      <c r="P3" s="20"/>
      <c r="Q3" s="22"/>
      <c r="R3" s="25"/>
      <c r="S3" s="20"/>
      <c r="T3" s="26"/>
      <c r="U3" s="24"/>
      <c r="V3" s="20"/>
      <c r="W3" s="22"/>
      <c r="X3" s="74">
        <v>-3.0000000000000001E-3</v>
      </c>
      <c r="Y3" s="74">
        <v>-3.0000000000000001E-3</v>
      </c>
      <c r="Z3" s="27"/>
      <c r="AA3" s="28"/>
      <c r="AB3" s="29"/>
    </row>
    <row r="4" spans="1:28" ht="13.5">
      <c r="A4" s="30">
        <v>1</v>
      </c>
      <c r="B4" s="31"/>
      <c r="C4" s="32"/>
      <c r="D4" s="33" t="str">
        <f t="shared" ref="D4:D17" si="0">IF(C4=0,"",C4/Z4)</f>
        <v/>
      </c>
      <c r="E4" s="34" t="s">
        <v>2</v>
      </c>
      <c r="F4" s="32"/>
      <c r="G4" s="34" t="str">
        <f t="shared" ref="G4:G34" si="1">IF(F4=0,"",F4/Z4)</f>
        <v/>
      </c>
      <c r="H4" s="34" t="s">
        <v>2</v>
      </c>
      <c r="I4" s="32"/>
      <c r="J4" s="34" t="str">
        <f t="shared" ref="J4:J34" si="2">IF(I4=0,"",I4/Z4)</f>
        <v/>
      </c>
      <c r="K4" s="34" t="s">
        <v>2</v>
      </c>
      <c r="L4" s="32"/>
      <c r="M4" s="34" t="str">
        <f t="shared" ref="M4:M34" si="3">IF(L4=0,"",L4/Z4)</f>
        <v/>
      </c>
      <c r="N4" s="34" t="s">
        <v>2</v>
      </c>
      <c r="O4" s="35"/>
      <c r="P4" s="34" t="str">
        <f t="shared" ref="P4:P34" si="4">IF(O4=0,"",O4/Z4)</f>
        <v/>
      </c>
      <c r="Q4" s="34" t="s">
        <v>2</v>
      </c>
      <c r="R4" s="32"/>
      <c r="S4" s="34" t="str">
        <f t="shared" ref="S4:S34" si="5">IF(R4=0,"",R4/Z4)</f>
        <v/>
      </c>
      <c r="T4" s="34" t="s">
        <v>2</v>
      </c>
      <c r="U4" s="35"/>
      <c r="V4" s="34" t="str">
        <f t="shared" ref="V4:V34" si="6">IF(U4=0,"",U4/Z4)</f>
        <v/>
      </c>
      <c r="W4" s="34" t="s">
        <v>2</v>
      </c>
      <c r="X4" s="36"/>
      <c r="Y4" s="75"/>
      <c r="Z4" s="36"/>
      <c r="AA4" s="43"/>
      <c r="AB4" s="38"/>
    </row>
    <row r="5" spans="1:28" ht="13.5">
      <c r="A5" s="39">
        <v>2</v>
      </c>
      <c r="B5" s="40">
        <v>1</v>
      </c>
      <c r="C5" s="41">
        <v>7181</v>
      </c>
      <c r="D5" s="33">
        <f t="shared" si="0"/>
        <v>5952.9138688551775</v>
      </c>
      <c r="E5" s="34">
        <f>C5*AB5</f>
        <v>151748.89200000002</v>
      </c>
      <c r="F5" s="41">
        <v>2256</v>
      </c>
      <c r="G5" s="34">
        <f t="shared" si="1"/>
        <v>1870.1815468788859</v>
      </c>
      <c r="H5" s="34">
        <f>F5*AB5</f>
        <v>47673.792000000001</v>
      </c>
      <c r="I5" s="41">
        <v>1810</v>
      </c>
      <c r="J5" s="34">
        <f t="shared" si="2"/>
        <v>1500.45593965017</v>
      </c>
      <c r="K5" s="34">
        <f>I5*AB5</f>
        <v>38248.920000000006</v>
      </c>
      <c r="L5" s="41">
        <v>3377</v>
      </c>
      <c r="M5" s="34">
        <f t="shared" si="3"/>
        <v>2799.4694520434387</v>
      </c>
      <c r="N5" s="34">
        <f>L5*AB5</f>
        <v>71362.76400000001</v>
      </c>
      <c r="O5" s="42">
        <v>12690</v>
      </c>
      <c r="P5" s="34">
        <f t="shared" si="4"/>
        <v>10519.771201193733</v>
      </c>
      <c r="Q5" s="34">
        <f>O5*AB5</f>
        <v>268165.08</v>
      </c>
      <c r="R5" s="41">
        <v>2544</v>
      </c>
      <c r="S5" s="34">
        <f t="shared" si="5"/>
        <v>2108.9281273315096</v>
      </c>
      <c r="T5" s="34">
        <f>R5*AB5</f>
        <v>53759.808000000005</v>
      </c>
      <c r="U5" s="42">
        <v>20160</v>
      </c>
      <c r="V5" s="34">
        <f t="shared" si="6"/>
        <v>16712.260631683661</v>
      </c>
      <c r="W5" s="34">
        <f>U5*AB5</f>
        <v>426021.12000000005</v>
      </c>
      <c r="X5" s="37">
        <v>1.2035</v>
      </c>
      <c r="Y5" s="76">
        <v>1.2035499999999999</v>
      </c>
      <c r="Z5" s="37">
        <v>1.2062999999999999</v>
      </c>
      <c r="AA5" s="43">
        <v>25.495000000000001</v>
      </c>
      <c r="AB5" s="43">
        <v>21.132000000000001</v>
      </c>
    </row>
    <row r="6" spans="1:28" ht="13.5">
      <c r="A6" s="39">
        <v>3</v>
      </c>
      <c r="B6" s="40">
        <v>1</v>
      </c>
      <c r="C6" s="41">
        <v>7115.5</v>
      </c>
      <c r="D6" s="33">
        <f t="shared" si="0"/>
        <v>5918.2400399234803</v>
      </c>
      <c r="E6" s="34">
        <f>C6*AB6</f>
        <v>151118.989</v>
      </c>
      <c r="F6" s="41">
        <v>2241</v>
      </c>
      <c r="G6" s="34">
        <f t="shared" si="1"/>
        <v>1863.9274723446729</v>
      </c>
      <c r="H6" s="34">
        <f>F6*AB6</f>
        <v>47594.358</v>
      </c>
      <c r="I6" s="41">
        <v>1810</v>
      </c>
      <c r="J6" s="34">
        <f t="shared" si="2"/>
        <v>1505.4478915412128</v>
      </c>
      <c r="K6" s="34">
        <f>I6*AB6</f>
        <v>38440.78</v>
      </c>
      <c r="L6" s="41">
        <v>3350.5</v>
      </c>
      <c r="M6" s="34">
        <f t="shared" si="3"/>
        <v>2786.7420776844383</v>
      </c>
      <c r="N6" s="34">
        <f>L6*AB6</f>
        <v>71157.918999999994</v>
      </c>
      <c r="O6" s="42">
        <v>12465</v>
      </c>
      <c r="P6" s="34">
        <f t="shared" si="4"/>
        <v>10367.628711636031</v>
      </c>
      <c r="Q6" s="34">
        <f>O6*AB6</f>
        <v>264731.67</v>
      </c>
      <c r="R6" s="41">
        <v>2580</v>
      </c>
      <c r="S6" s="34">
        <f t="shared" si="5"/>
        <v>2145.8870498211763</v>
      </c>
      <c r="T6" s="34">
        <f>R6*AB6</f>
        <v>54794.04</v>
      </c>
      <c r="U6" s="42">
        <v>20050</v>
      </c>
      <c r="V6" s="34">
        <f t="shared" si="6"/>
        <v>16676.370290276969</v>
      </c>
      <c r="W6" s="34">
        <f>U6*AB6</f>
        <v>425821.89999999997</v>
      </c>
      <c r="X6" s="37">
        <v>1.1993</v>
      </c>
      <c r="Y6" s="76">
        <v>1.1990499999999999</v>
      </c>
      <c r="Z6" s="37">
        <v>1.2022999999999999</v>
      </c>
      <c r="AA6" s="43">
        <v>25.545000000000002</v>
      </c>
      <c r="AB6" s="43">
        <v>21.238</v>
      </c>
    </row>
    <row r="7" spans="1:28" ht="13.5">
      <c r="A7" s="39">
        <v>4</v>
      </c>
      <c r="B7" s="40">
        <v>1</v>
      </c>
      <c r="C7" s="41">
        <v>7202.5</v>
      </c>
      <c r="D7" s="33">
        <f t="shared" si="0"/>
        <v>5966.7798856764139</v>
      </c>
      <c r="E7" s="34">
        <f>C7*AB7</f>
        <v>152404.9</v>
      </c>
      <c r="F7" s="41">
        <v>2230</v>
      </c>
      <c r="G7" s="34">
        <f t="shared" si="1"/>
        <v>1847.4028663739541</v>
      </c>
      <c r="H7" s="34">
        <f>F7*AB7</f>
        <v>47186.8</v>
      </c>
      <c r="I7" s="41">
        <v>1810</v>
      </c>
      <c r="J7" s="34">
        <f t="shared" si="2"/>
        <v>1499.4615193438819</v>
      </c>
      <c r="K7" s="34">
        <f>I7*AB7</f>
        <v>38299.599999999999</v>
      </c>
      <c r="L7" s="41">
        <v>3377</v>
      </c>
      <c r="M7" s="34">
        <f t="shared" si="3"/>
        <v>2797.6141164775081</v>
      </c>
      <c r="N7" s="34">
        <f>L7*AB7</f>
        <v>71457.320000000007</v>
      </c>
      <c r="O7" s="42">
        <v>12615</v>
      </c>
      <c r="P7" s="34">
        <f t="shared" si="4"/>
        <v>10450.666887581807</v>
      </c>
      <c r="Q7" s="34">
        <f>O7*AB7</f>
        <v>266933.40000000002</v>
      </c>
      <c r="R7" s="41">
        <v>2573</v>
      </c>
      <c r="S7" s="34">
        <f t="shared" si="5"/>
        <v>2131.5549664485129</v>
      </c>
      <c r="T7" s="34">
        <f>R7*AB7</f>
        <v>54444.68</v>
      </c>
      <c r="U7" s="42">
        <v>20075</v>
      </c>
      <c r="V7" s="34">
        <f t="shared" si="6"/>
        <v>16630.767956258802</v>
      </c>
      <c r="W7" s="34">
        <f>U7*AB7</f>
        <v>424787</v>
      </c>
      <c r="X7" s="37">
        <v>1.2035</v>
      </c>
      <c r="Y7" s="76">
        <v>1.2039500000000001</v>
      </c>
      <c r="Z7" s="37">
        <v>1.2071000000000001</v>
      </c>
      <c r="AA7" s="43">
        <v>25.51</v>
      </c>
      <c r="AB7" s="43">
        <v>21.16</v>
      </c>
    </row>
    <row r="8" spans="1:28" ht="13.5">
      <c r="A8" s="39">
        <v>5</v>
      </c>
      <c r="B8" s="40">
        <v>1</v>
      </c>
      <c r="C8" s="41">
        <v>7097</v>
      </c>
      <c r="D8" s="33">
        <f t="shared" si="0"/>
        <v>5891.0932182286042</v>
      </c>
      <c r="E8" s="34">
        <f>C8*AB8</f>
        <v>150797.05600000001</v>
      </c>
      <c r="F8" s="41">
        <v>2205.5</v>
      </c>
      <c r="G8" s="34">
        <f t="shared" si="1"/>
        <v>1830.7462438781438</v>
      </c>
      <c r="H8" s="34">
        <f>F8*AB8</f>
        <v>46862.464</v>
      </c>
      <c r="I8" s="41">
        <v>1810</v>
      </c>
      <c r="J8" s="34">
        <f t="shared" si="2"/>
        <v>1502.4487424255001</v>
      </c>
      <c r="K8" s="34">
        <f>I8*AB8</f>
        <v>38458.880000000005</v>
      </c>
      <c r="L8" s="41">
        <v>3396</v>
      </c>
      <c r="M8" s="34">
        <f t="shared" si="3"/>
        <v>2818.9590769486176</v>
      </c>
      <c r="N8" s="34">
        <f>L8*AB8</f>
        <v>72158.207999999999</v>
      </c>
      <c r="O8" s="42">
        <v>12500</v>
      </c>
      <c r="P8" s="34">
        <f t="shared" si="4"/>
        <v>10376.027226695442</v>
      </c>
      <c r="Q8" s="34">
        <f>O8*AB8</f>
        <v>265600</v>
      </c>
      <c r="R8" s="41">
        <v>2590</v>
      </c>
      <c r="S8" s="34">
        <f t="shared" si="5"/>
        <v>2149.9128413712956</v>
      </c>
      <c r="T8" s="34">
        <f>R8*AB8</f>
        <v>55032.32</v>
      </c>
      <c r="U8" s="42">
        <v>20020</v>
      </c>
      <c r="V8" s="34">
        <f t="shared" si="6"/>
        <v>16618.24520627542</v>
      </c>
      <c r="W8" s="34">
        <f>U8*AB8</f>
        <v>425384.96000000002</v>
      </c>
      <c r="X8" s="37">
        <v>1.2015</v>
      </c>
      <c r="Y8" s="76">
        <v>1.2019</v>
      </c>
      <c r="Z8" s="37">
        <v>1.2047000000000001</v>
      </c>
      <c r="AA8" s="43">
        <v>25.594999999999999</v>
      </c>
      <c r="AB8" s="43">
        <v>21.248000000000001</v>
      </c>
    </row>
    <row r="9" spans="1:28" ht="13.5">
      <c r="A9" s="39">
        <v>6</v>
      </c>
      <c r="B9" s="40"/>
      <c r="C9" s="41"/>
      <c r="D9" s="33" t="str">
        <f t="shared" si="0"/>
        <v/>
      </c>
      <c r="E9" s="34" t="s">
        <v>2</v>
      </c>
      <c r="F9" s="41"/>
      <c r="G9" s="34" t="str">
        <f t="shared" si="1"/>
        <v/>
      </c>
      <c r="H9" s="34" t="s">
        <v>2</v>
      </c>
      <c r="I9" s="41"/>
      <c r="J9" s="34" t="str">
        <f t="shared" si="2"/>
        <v/>
      </c>
      <c r="K9" s="34" t="s">
        <v>2</v>
      </c>
      <c r="L9" s="41"/>
      <c r="M9" s="34" t="str">
        <f t="shared" si="3"/>
        <v/>
      </c>
      <c r="N9" s="34" t="s">
        <v>2</v>
      </c>
      <c r="O9" s="42"/>
      <c r="P9" s="34" t="str">
        <f t="shared" si="4"/>
        <v/>
      </c>
      <c r="Q9" s="34" t="s">
        <v>2</v>
      </c>
      <c r="R9" s="41"/>
      <c r="S9" s="34" t="str">
        <f t="shared" si="5"/>
        <v/>
      </c>
      <c r="T9" s="34" t="s">
        <v>2</v>
      </c>
      <c r="U9" s="42"/>
      <c r="V9" s="34" t="str">
        <f t="shared" si="6"/>
        <v/>
      </c>
      <c r="W9" s="34" t="s">
        <v>2</v>
      </c>
      <c r="X9" s="37"/>
      <c r="Y9" s="76"/>
      <c r="Z9" s="37"/>
      <c r="AA9" s="43"/>
      <c r="AB9" s="43"/>
    </row>
    <row r="10" spans="1:28" ht="13.5">
      <c r="A10" s="39">
        <v>7</v>
      </c>
      <c r="B10" s="40"/>
      <c r="C10" s="41"/>
      <c r="D10" s="33" t="str">
        <f t="shared" si="0"/>
        <v/>
      </c>
      <c r="E10" s="34" t="s">
        <v>2</v>
      </c>
      <c r="F10" s="41"/>
      <c r="G10" s="34" t="str">
        <f t="shared" si="1"/>
        <v/>
      </c>
      <c r="H10" s="34" t="s">
        <v>2</v>
      </c>
      <c r="I10" s="41"/>
      <c r="J10" s="34" t="str">
        <f t="shared" si="2"/>
        <v/>
      </c>
      <c r="K10" s="34" t="s">
        <v>2</v>
      </c>
      <c r="L10" s="41"/>
      <c r="M10" s="34" t="str">
        <f t="shared" si="3"/>
        <v/>
      </c>
      <c r="N10" s="34" t="s">
        <v>2</v>
      </c>
      <c r="O10" s="42"/>
      <c r="P10" s="34" t="str">
        <f t="shared" si="4"/>
        <v/>
      </c>
      <c r="Q10" s="34" t="s">
        <v>2</v>
      </c>
      <c r="R10" s="41"/>
      <c r="S10" s="34" t="str">
        <f t="shared" si="5"/>
        <v/>
      </c>
      <c r="T10" s="34" t="s">
        <v>2</v>
      </c>
      <c r="U10" s="42"/>
      <c r="V10" s="34" t="str">
        <f t="shared" si="6"/>
        <v/>
      </c>
      <c r="W10" s="34" t="s">
        <v>2</v>
      </c>
      <c r="X10" s="37"/>
      <c r="Y10" s="76"/>
      <c r="Z10" s="37"/>
      <c r="AA10" s="43"/>
      <c r="AB10" s="43"/>
    </row>
    <row r="11" spans="1:28" ht="13.5">
      <c r="A11" s="39">
        <v>8</v>
      </c>
      <c r="B11" s="40">
        <v>1</v>
      </c>
      <c r="C11" s="41">
        <v>7084.5</v>
      </c>
      <c r="D11" s="33">
        <f t="shared" si="0"/>
        <v>5918.0519589006763</v>
      </c>
      <c r="E11" s="34">
        <f>C11*AB11</f>
        <v>151069.878</v>
      </c>
      <c r="F11" s="41">
        <v>2177.5</v>
      </c>
      <c r="G11" s="34">
        <f t="shared" si="1"/>
        <v>1818.9791997326872</v>
      </c>
      <c r="H11" s="34">
        <f>F11*AB11</f>
        <v>46433.01</v>
      </c>
      <c r="I11" s="41">
        <v>1810</v>
      </c>
      <c r="J11" s="34">
        <f t="shared" si="2"/>
        <v>1511.9873026480661</v>
      </c>
      <c r="K11" s="34">
        <f>I11*AB11</f>
        <v>38596.44</v>
      </c>
      <c r="L11" s="41">
        <v>3391.5</v>
      </c>
      <c r="M11" s="34">
        <f t="shared" si="3"/>
        <v>2833.0966502380752</v>
      </c>
      <c r="N11" s="34">
        <f>L11*AB11</f>
        <v>72320.346000000005</v>
      </c>
      <c r="O11" s="42">
        <v>12450</v>
      </c>
      <c r="P11" s="34">
        <f t="shared" si="4"/>
        <v>10400.133656336146</v>
      </c>
      <c r="Q11" s="34">
        <f>O11*AB11</f>
        <v>265483.80000000005</v>
      </c>
      <c r="R11" s="41">
        <v>2566</v>
      </c>
      <c r="S11" s="34">
        <f t="shared" si="5"/>
        <v>2143.5134909364297</v>
      </c>
      <c r="T11" s="34">
        <f>R11*AB11</f>
        <v>54717.384000000005</v>
      </c>
      <c r="U11" s="42">
        <v>19960</v>
      </c>
      <c r="V11" s="34">
        <f t="shared" si="6"/>
        <v>16673.627934174252</v>
      </c>
      <c r="W11" s="34">
        <f>U11*AB11</f>
        <v>425627.04000000004</v>
      </c>
      <c r="X11" s="37">
        <v>1.1942999999999999</v>
      </c>
      <c r="Y11" s="76">
        <v>1.19435</v>
      </c>
      <c r="Z11" s="37">
        <v>1.1971000000000001</v>
      </c>
      <c r="AA11" s="43">
        <v>25.524999999999999</v>
      </c>
      <c r="AB11" s="43">
        <v>21.324000000000002</v>
      </c>
    </row>
    <row r="12" spans="1:28" ht="13.5">
      <c r="A12" s="39">
        <v>9</v>
      </c>
      <c r="B12" s="40">
        <v>1</v>
      </c>
      <c r="C12" s="41">
        <v>7092</v>
      </c>
      <c r="D12" s="33">
        <f t="shared" si="0"/>
        <v>5943.1827704684483</v>
      </c>
      <c r="E12" s="34">
        <f>C12*AB12</f>
        <v>151761.70800000001</v>
      </c>
      <c r="F12" s="41">
        <v>2143.5</v>
      </c>
      <c r="G12" s="34">
        <f t="shared" si="1"/>
        <v>1796.2792256766948</v>
      </c>
      <c r="H12" s="34">
        <f>F12*AB12</f>
        <v>45868.756500000003</v>
      </c>
      <c r="I12" s="41">
        <v>1810</v>
      </c>
      <c r="J12" s="34">
        <f t="shared" si="2"/>
        <v>1516.8021453113215</v>
      </c>
      <c r="K12" s="34">
        <f>I12*AB12</f>
        <v>38732.19</v>
      </c>
      <c r="L12" s="41">
        <v>3401</v>
      </c>
      <c r="M12" s="34">
        <f t="shared" si="3"/>
        <v>2850.0796111623231</v>
      </c>
      <c r="N12" s="34">
        <f>L12*AB12</f>
        <v>72777.998999999996</v>
      </c>
      <c r="O12" s="42">
        <v>12515</v>
      </c>
      <c r="P12" s="34">
        <f t="shared" si="4"/>
        <v>10487.723120757562</v>
      </c>
      <c r="Q12" s="34">
        <f>O12*AB12</f>
        <v>267808.48499999999</v>
      </c>
      <c r="R12" s="41">
        <v>2608</v>
      </c>
      <c r="S12" s="34">
        <f t="shared" si="5"/>
        <v>2185.535908824269</v>
      </c>
      <c r="T12" s="34">
        <f>R12*AB12</f>
        <v>55808.592000000004</v>
      </c>
      <c r="U12" s="42">
        <v>20075</v>
      </c>
      <c r="V12" s="34">
        <f t="shared" si="6"/>
        <v>16823.09561719601</v>
      </c>
      <c r="W12" s="34">
        <f>U12*AB12</f>
        <v>429584.92500000005</v>
      </c>
      <c r="X12" s="37">
        <v>1.1901999999999999</v>
      </c>
      <c r="Y12" s="76">
        <v>1.19035</v>
      </c>
      <c r="Z12" s="37">
        <v>1.1933</v>
      </c>
      <c r="AA12" s="43">
        <v>25.535</v>
      </c>
      <c r="AB12" s="43">
        <v>21.399000000000001</v>
      </c>
    </row>
    <row r="13" spans="1:28" ht="13.5">
      <c r="A13" s="39">
        <v>10</v>
      </c>
      <c r="B13" s="40">
        <v>1</v>
      </c>
      <c r="C13" s="41">
        <v>7140.5</v>
      </c>
      <c r="D13" s="33">
        <f t="shared" si="0"/>
        <v>5951.4085680946828</v>
      </c>
      <c r="E13" s="34">
        <f>C13*AB13</f>
        <v>152199.75750000001</v>
      </c>
      <c r="F13" s="41">
        <v>2159</v>
      </c>
      <c r="G13" s="34">
        <f t="shared" si="1"/>
        <v>1799.4665777629605</v>
      </c>
      <c r="H13" s="34">
        <f>F13*AB13</f>
        <v>46019.084999999999</v>
      </c>
      <c r="I13" s="41">
        <v>1805</v>
      </c>
      <c r="J13" s="34">
        <f t="shared" si="2"/>
        <v>1504.4174029004835</v>
      </c>
      <c r="K13" s="34">
        <f>I13*AB13</f>
        <v>38473.575000000004</v>
      </c>
      <c r="L13" s="41">
        <v>3381</v>
      </c>
      <c r="M13" s="34">
        <f t="shared" si="3"/>
        <v>2817.9696616102683</v>
      </c>
      <c r="N13" s="34">
        <f>L13*AB13</f>
        <v>72066.014999999999</v>
      </c>
      <c r="O13" s="42">
        <v>12900</v>
      </c>
      <c r="P13" s="34">
        <f t="shared" si="4"/>
        <v>10751.791965327555</v>
      </c>
      <c r="Q13" s="34">
        <f>O13*AB13</f>
        <v>274963.5</v>
      </c>
      <c r="R13" s="41">
        <v>2596</v>
      </c>
      <c r="S13" s="34">
        <f t="shared" si="5"/>
        <v>2163.6939489914985</v>
      </c>
      <c r="T13" s="34">
        <f>R13*AB13</f>
        <v>55333.740000000005</v>
      </c>
      <c r="U13" s="42">
        <v>20035</v>
      </c>
      <c r="V13" s="34">
        <f t="shared" si="6"/>
        <v>16698.61643607268</v>
      </c>
      <c r="W13" s="34">
        <f>U13*AB13</f>
        <v>427046.02500000002</v>
      </c>
      <c r="X13" s="37">
        <v>1.1961999999999999</v>
      </c>
      <c r="Y13" s="76">
        <v>1.19685</v>
      </c>
      <c r="Z13" s="37">
        <v>1.1998</v>
      </c>
      <c r="AA13" s="43">
        <v>25.565000000000001</v>
      </c>
      <c r="AB13" s="43">
        <v>21.315000000000001</v>
      </c>
    </row>
    <row r="14" spans="1:28" ht="13.5">
      <c r="A14" s="39">
        <v>11</v>
      </c>
      <c r="B14" s="40">
        <v>1</v>
      </c>
      <c r="C14" s="41">
        <v>7123</v>
      </c>
      <c r="D14" s="33">
        <f t="shared" si="0"/>
        <v>5933.3610995418585</v>
      </c>
      <c r="E14" s="34">
        <f>C14*AB14</f>
        <v>151406.48800000001</v>
      </c>
      <c r="F14" s="41">
        <v>2179</v>
      </c>
      <c r="G14" s="34">
        <f t="shared" si="1"/>
        <v>1815.0770512286549</v>
      </c>
      <c r="H14" s="34">
        <f>F14*AB14</f>
        <v>46316.824000000001</v>
      </c>
      <c r="I14" s="41">
        <v>1795</v>
      </c>
      <c r="J14" s="34">
        <f t="shared" si="2"/>
        <v>1495.2103290295711</v>
      </c>
      <c r="K14" s="34">
        <f>I14*AB14</f>
        <v>38154.519999999997</v>
      </c>
      <c r="L14" s="41">
        <v>3420</v>
      </c>
      <c r="M14" s="34">
        <f t="shared" si="3"/>
        <v>2848.8129945855894</v>
      </c>
      <c r="N14" s="34">
        <f>L14*AB14</f>
        <v>72695.520000000004</v>
      </c>
      <c r="O14" s="42">
        <v>12835</v>
      </c>
      <c r="P14" s="34">
        <f t="shared" si="4"/>
        <v>10691.378592253228</v>
      </c>
      <c r="Q14" s="34">
        <f>O14*AB14</f>
        <v>272820.76</v>
      </c>
      <c r="R14" s="41">
        <v>2572</v>
      </c>
      <c r="S14" s="34">
        <f t="shared" si="5"/>
        <v>2142.4406497292798</v>
      </c>
      <c r="T14" s="34">
        <f>R14*AB14</f>
        <v>54670.432000000001</v>
      </c>
      <c r="U14" s="42">
        <v>20245</v>
      </c>
      <c r="V14" s="34">
        <f t="shared" si="6"/>
        <v>16863.806747188672</v>
      </c>
      <c r="W14" s="34">
        <f>U14*AB14</f>
        <v>430327.72000000003</v>
      </c>
      <c r="X14" s="37">
        <v>1.1987000000000001</v>
      </c>
      <c r="Y14" s="76">
        <v>1.1975</v>
      </c>
      <c r="Z14" s="37">
        <v>1.2004999999999999</v>
      </c>
      <c r="AA14" s="43">
        <v>25.545000000000002</v>
      </c>
      <c r="AB14" s="43">
        <v>21.256</v>
      </c>
    </row>
    <row r="15" spans="1:28" ht="13.5">
      <c r="A15" s="39">
        <v>12</v>
      </c>
      <c r="B15" s="40">
        <v>1</v>
      </c>
      <c r="C15" s="41">
        <v>7070.5</v>
      </c>
      <c r="D15" s="33">
        <f t="shared" si="0"/>
        <v>5827.014999175869</v>
      </c>
      <c r="E15" s="34">
        <f>C15*AB15</f>
        <v>148657.26249999998</v>
      </c>
      <c r="F15" s="41">
        <v>2215</v>
      </c>
      <c r="G15" s="34">
        <f t="shared" si="1"/>
        <v>1825.4491511455415</v>
      </c>
      <c r="H15" s="34">
        <f>F15*AB15</f>
        <v>46570.375</v>
      </c>
      <c r="I15" s="41">
        <v>1785</v>
      </c>
      <c r="J15" s="34">
        <f t="shared" si="2"/>
        <v>1471.0730179660459</v>
      </c>
      <c r="K15" s="34">
        <f>I15*AB15</f>
        <v>37529.625</v>
      </c>
      <c r="L15" s="41">
        <v>3420</v>
      </c>
      <c r="M15" s="34">
        <f t="shared" si="3"/>
        <v>2818.526454590407</v>
      </c>
      <c r="N15" s="34">
        <f>L15*AB15</f>
        <v>71905.5</v>
      </c>
      <c r="O15" s="42">
        <v>12670</v>
      </c>
      <c r="P15" s="34">
        <f t="shared" si="4"/>
        <v>10441.733970660953</v>
      </c>
      <c r="Q15" s="34">
        <f>O15*AB15</f>
        <v>266386.75</v>
      </c>
      <c r="R15" s="41">
        <v>2536</v>
      </c>
      <c r="S15" s="34">
        <f t="shared" si="5"/>
        <v>2089.9950552167461</v>
      </c>
      <c r="T15" s="34">
        <f>R15*AB15</f>
        <v>53319.399999999994</v>
      </c>
      <c r="U15" s="42">
        <v>20275</v>
      </c>
      <c r="V15" s="34">
        <f t="shared" si="6"/>
        <v>16709.246744684358</v>
      </c>
      <c r="W15" s="34">
        <f>U15*AB15</f>
        <v>426281.875</v>
      </c>
      <c r="X15" s="37">
        <v>1.2107000000000001</v>
      </c>
      <c r="Y15" s="76">
        <v>1.21045</v>
      </c>
      <c r="Z15" s="37">
        <v>1.2134</v>
      </c>
      <c r="AA15" s="43">
        <v>25.52</v>
      </c>
      <c r="AB15" s="43">
        <v>21.024999999999999</v>
      </c>
    </row>
    <row r="16" spans="1:28" ht="13.5">
      <c r="A16" s="39">
        <v>13</v>
      </c>
      <c r="B16" s="40"/>
      <c r="C16" s="41"/>
      <c r="D16" s="33" t="str">
        <f t="shared" si="0"/>
        <v/>
      </c>
      <c r="E16" s="34" t="s">
        <v>2</v>
      </c>
      <c r="F16" s="41"/>
      <c r="G16" s="34" t="str">
        <f t="shared" si="1"/>
        <v/>
      </c>
      <c r="H16" s="34" t="s">
        <v>2</v>
      </c>
      <c r="I16" s="41"/>
      <c r="J16" s="34" t="str">
        <f t="shared" si="2"/>
        <v/>
      </c>
      <c r="K16" s="34" t="s">
        <v>2</v>
      </c>
      <c r="L16" s="41"/>
      <c r="M16" s="34" t="str">
        <f t="shared" si="3"/>
        <v/>
      </c>
      <c r="N16" s="34" t="s">
        <v>2</v>
      </c>
      <c r="O16" s="42"/>
      <c r="P16" s="34" t="str">
        <f t="shared" si="4"/>
        <v/>
      </c>
      <c r="Q16" s="34" t="s">
        <v>2</v>
      </c>
      <c r="R16" s="41"/>
      <c r="S16" s="34" t="str">
        <f t="shared" si="5"/>
        <v/>
      </c>
      <c r="T16" s="34" t="s">
        <v>2</v>
      </c>
      <c r="U16" s="42"/>
      <c r="V16" s="34" t="str">
        <f t="shared" si="6"/>
        <v/>
      </c>
      <c r="W16" s="34" t="s">
        <v>2</v>
      </c>
      <c r="X16" s="37"/>
      <c r="Y16" s="76"/>
      <c r="Z16" s="37"/>
      <c r="AA16" s="43"/>
      <c r="AB16" s="43"/>
    </row>
    <row r="17" spans="1:28" ht="13.5">
      <c r="A17" s="39">
        <v>14</v>
      </c>
      <c r="B17" s="40"/>
      <c r="C17" s="41"/>
      <c r="D17" s="33" t="str">
        <f t="shared" si="0"/>
        <v/>
      </c>
      <c r="E17" s="34" t="s">
        <v>2</v>
      </c>
      <c r="F17" s="41"/>
      <c r="G17" s="34" t="str">
        <f t="shared" si="1"/>
        <v/>
      </c>
      <c r="H17" s="34" t="s">
        <v>2</v>
      </c>
      <c r="I17" s="41"/>
      <c r="J17" s="34" t="str">
        <f t="shared" si="2"/>
        <v/>
      </c>
      <c r="K17" s="34" t="s">
        <v>2</v>
      </c>
      <c r="L17" s="41"/>
      <c r="M17" s="34" t="str">
        <f t="shared" si="3"/>
        <v/>
      </c>
      <c r="N17" s="34" t="s">
        <v>2</v>
      </c>
      <c r="O17" s="42"/>
      <c r="P17" s="34" t="str">
        <f t="shared" si="4"/>
        <v/>
      </c>
      <c r="Q17" s="34" t="s">
        <v>2</v>
      </c>
      <c r="R17" s="41"/>
      <c r="S17" s="34" t="str">
        <f t="shared" si="5"/>
        <v/>
      </c>
      <c r="T17" s="34" t="s">
        <v>2</v>
      </c>
      <c r="U17" s="42"/>
      <c r="V17" s="34" t="str">
        <f t="shared" si="6"/>
        <v/>
      </c>
      <c r="W17" s="34" t="s">
        <v>2</v>
      </c>
      <c r="X17" s="37"/>
      <c r="Y17" s="76"/>
      <c r="Z17" s="37"/>
      <c r="AA17" s="43"/>
      <c r="AB17" s="43"/>
    </row>
    <row r="18" spans="1:28" ht="13.5">
      <c r="A18" s="39">
        <v>15</v>
      </c>
      <c r="B18" s="40">
        <v>1</v>
      </c>
      <c r="C18" s="41">
        <v>7180</v>
      </c>
      <c r="D18" s="33">
        <f t="shared" ref="D18:D34" si="7">IF(C18=0,"",C18/Z18)</f>
        <v>5851.6707416462914</v>
      </c>
      <c r="E18" s="34">
        <f>C18*AB18</f>
        <v>149315.28</v>
      </c>
      <c r="F18" s="41">
        <v>2227.5</v>
      </c>
      <c r="G18" s="34">
        <f t="shared" si="1"/>
        <v>1815.4034229828849</v>
      </c>
      <c r="H18" s="34">
        <f>F18*AB18</f>
        <v>46323.09</v>
      </c>
      <c r="I18" s="41">
        <v>1785</v>
      </c>
      <c r="J18" s="34">
        <f t="shared" si="2"/>
        <v>1454.7677261613692</v>
      </c>
      <c r="K18" s="34">
        <f>I18*AB18</f>
        <v>37120.86</v>
      </c>
      <c r="L18" s="41">
        <v>3474</v>
      </c>
      <c r="M18" s="34">
        <f t="shared" si="3"/>
        <v>2831.295843520782</v>
      </c>
      <c r="N18" s="34">
        <f>L18*AB18</f>
        <v>72245.304000000004</v>
      </c>
      <c r="O18" s="42">
        <v>12835</v>
      </c>
      <c r="P18" s="34">
        <f t="shared" si="4"/>
        <v>10460.472697636511</v>
      </c>
      <c r="Q18" s="34">
        <f>O18*AB18</f>
        <v>266916.65999999997</v>
      </c>
      <c r="R18" s="41">
        <v>2582</v>
      </c>
      <c r="S18" s="34">
        <f t="shared" si="5"/>
        <v>2104.3194784026077</v>
      </c>
      <c r="T18" s="34">
        <f>R18*AB18</f>
        <v>53695.271999999997</v>
      </c>
      <c r="U18" s="42">
        <v>20450</v>
      </c>
      <c r="V18" s="34">
        <f t="shared" si="6"/>
        <v>16666.666666666664</v>
      </c>
      <c r="W18" s="34">
        <f>U18*AB18</f>
        <v>425278.2</v>
      </c>
      <c r="X18" s="37">
        <v>1.2246999999999999</v>
      </c>
      <c r="Y18" s="76">
        <v>1.2239</v>
      </c>
      <c r="Z18" s="37">
        <v>1.2270000000000001</v>
      </c>
      <c r="AA18" s="43">
        <v>25.53</v>
      </c>
      <c r="AB18" s="43">
        <v>20.795999999999999</v>
      </c>
    </row>
    <row r="19" spans="1:28" ht="13.5">
      <c r="A19" s="39">
        <v>16</v>
      </c>
      <c r="B19" s="40">
        <v>1</v>
      </c>
      <c r="C19" s="41">
        <v>7023</v>
      </c>
      <c r="D19" s="33">
        <f t="shared" si="7"/>
        <v>5741.4977109221709</v>
      </c>
      <c r="E19" s="34">
        <f>C19*AB19</f>
        <v>146520.84899999999</v>
      </c>
      <c r="F19" s="41">
        <v>2172</v>
      </c>
      <c r="G19" s="34">
        <f t="shared" si="1"/>
        <v>1775.6703727926749</v>
      </c>
      <c r="H19" s="34">
        <f>F19*AB19</f>
        <v>45314.436000000002</v>
      </c>
      <c r="I19" s="41">
        <v>1775</v>
      </c>
      <c r="J19" s="34">
        <f t="shared" si="2"/>
        <v>1451.1118378024853</v>
      </c>
      <c r="K19" s="34">
        <f>I19*AB19</f>
        <v>37031.824999999997</v>
      </c>
      <c r="L19" s="41">
        <v>3429</v>
      </c>
      <c r="M19" s="34">
        <f t="shared" si="3"/>
        <v>2803.302812295618</v>
      </c>
      <c r="N19" s="34">
        <f>L19*AB19</f>
        <v>71539.226999999999</v>
      </c>
      <c r="O19" s="42">
        <v>12415</v>
      </c>
      <c r="P19" s="34">
        <f t="shared" si="4"/>
        <v>10149.607586657945</v>
      </c>
      <c r="Q19" s="34">
        <f>O19*AB19</f>
        <v>259014.14499999999</v>
      </c>
      <c r="R19" s="41">
        <v>2542.5</v>
      </c>
      <c r="S19" s="34">
        <f t="shared" si="5"/>
        <v>2078.5644211903204</v>
      </c>
      <c r="T19" s="34">
        <f>R19*AB19</f>
        <v>53044.177499999998</v>
      </c>
      <c r="U19" s="42">
        <v>20355</v>
      </c>
      <c r="V19" s="34">
        <f t="shared" si="6"/>
        <v>16640.77828646174</v>
      </c>
      <c r="W19" s="34">
        <f>U19*AB19</f>
        <v>424666.36499999999</v>
      </c>
      <c r="X19" s="37">
        <v>1.22</v>
      </c>
      <c r="Y19" s="76">
        <v>1.2203999999999999</v>
      </c>
      <c r="Z19" s="37">
        <v>1.2232000000000001</v>
      </c>
      <c r="AA19" s="43">
        <v>25.515000000000001</v>
      </c>
      <c r="AB19" s="43">
        <v>20.863</v>
      </c>
    </row>
    <row r="20" spans="1:28" ht="13.5">
      <c r="A20" s="39">
        <v>17</v>
      </c>
      <c r="B20" s="40">
        <v>1</v>
      </c>
      <c r="C20" s="41">
        <v>7047</v>
      </c>
      <c r="D20" s="33">
        <f t="shared" si="7"/>
        <v>5771.498771498771</v>
      </c>
      <c r="E20" s="34">
        <f>C20*AB20</f>
        <v>146944.04399999999</v>
      </c>
      <c r="F20" s="41">
        <v>2187</v>
      </c>
      <c r="G20" s="34">
        <f t="shared" si="1"/>
        <v>1791.1547911547909</v>
      </c>
      <c r="H20" s="34">
        <f>F20*AB20</f>
        <v>45603.324000000001</v>
      </c>
      <c r="I20" s="41">
        <v>1820</v>
      </c>
      <c r="J20" s="34">
        <f t="shared" si="2"/>
        <v>1490.5814905814905</v>
      </c>
      <c r="K20" s="34">
        <f>I20*AB20</f>
        <v>37950.639999999999</v>
      </c>
      <c r="L20" s="41">
        <v>3445</v>
      </c>
      <c r="M20" s="34">
        <f t="shared" si="3"/>
        <v>2821.4578214578214</v>
      </c>
      <c r="N20" s="34">
        <f>L20*AB20</f>
        <v>71835.14</v>
      </c>
      <c r="O20" s="42">
        <v>12415</v>
      </c>
      <c r="P20" s="34">
        <f t="shared" si="4"/>
        <v>10167.895167895167</v>
      </c>
      <c r="Q20" s="34">
        <f>O20*AB20</f>
        <v>258877.58000000002</v>
      </c>
      <c r="R20" s="41">
        <v>2555</v>
      </c>
      <c r="S20" s="34">
        <f t="shared" si="5"/>
        <v>2092.5470925470922</v>
      </c>
      <c r="T20" s="34">
        <f>R20*AB20</f>
        <v>53276.86</v>
      </c>
      <c r="U20" s="42">
        <v>20525</v>
      </c>
      <c r="V20" s="34">
        <f t="shared" si="6"/>
        <v>16809.99180999181</v>
      </c>
      <c r="W20" s="34">
        <f>U20*AB20</f>
        <v>427987.3</v>
      </c>
      <c r="X20" s="37">
        <v>1.2173</v>
      </c>
      <c r="Y20" s="76">
        <v>1.218</v>
      </c>
      <c r="Z20" s="37">
        <v>1.2210000000000001</v>
      </c>
      <c r="AA20" s="43">
        <v>25.445</v>
      </c>
      <c r="AB20" s="43">
        <v>20.852</v>
      </c>
    </row>
    <row r="21" spans="1:28" ht="13.5">
      <c r="A21" s="39">
        <v>18</v>
      </c>
      <c r="B21" s="40">
        <v>1</v>
      </c>
      <c r="C21" s="41">
        <v>7047</v>
      </c>
      <c r="D21" s="33">
        <f t="shared" si="7"/>
        <v>5757.3529411764703</v>
      </c>
      <c r="E21" s="34">
        <f>C21*AB21</f>
        <v>146168.87400000001</v>
      </c>
      <c r="F21" s="41">
        <v>2225</v>
      </c>
      <c r="G21" s="34">
        <f t="shared" si="1"/>
        <v>1817.81045751634</v>
      </c>
      <c r="H21" s="34">
        <f>F21*AB21</f>
        <v>46150.950000000004</v>
      </c>
      <c r="I21" s="41">
        <v>1830</v>
      </c>
      <c r="J21" s="34">
        <f t="shared" si="2"/>
        <v>1495.0980392156864</v>
      </c>
      <c r="K21" s="34">
        <f>I21*AB21</f>
        <v>37957.86</v>
      </c>
      <c r="L21" s="41">
        <v>3410</v>
      </c>
      <c r="M21" s="34">
        <f t="shared" si="3"/>
        <v>2785.9477124183009</v>
      </c>
      <c r="N21" s="34">
        <f>L21*AB21</f>
        <v>70730.22</v>
      </c>
      <c r="O21" s="42">
        <v>12455</v>
      </c>
      <c r="P21" s="34">
        <f t="shared" si="4"/>
        <v>10175.653594771242</v>
      </c>
      <c r="Q21" s="34">
        <f>O21*AB21</f>
        <v>258341.61000000002</v>
      </c>
      <c r="R21" s="41">
        <v>2581</v>
      </c>
      <c r="S21" s="34">
        <f t="shared" si="5"/>
        <v>2108.6601307189544</v>
      </c>
      <c r="T21" s="34">
        <f>R21*AB21</f>
        <v>53535.101999999999</v>
      </c>
      <c r="U21" s="42">
        <v>20575</v>
      </c>
      <c r="V21" s="34">
        <f t="shared" si="6"/>
        <v>16809.640522875816</v>
      </c>
      <c r="W21" s="34">
        <f>U21*AB21</f>
        <v>426766.65</v>
      </c>
      <c r="X21" s="37">
        <v>1.2204999999999999</v>
      </c>
      <c r="Y21" s="76">
        <v>1.22085</v>
      </c>
      <c r="Z21" s="37">
        <v>1.224</v>
      </c>
      <c r="AA21" s="43">
        <v>25.37</v>
      </c>
      <c r="AB21" s="43">
        <v>20.742000000000001</v>
      </c>
    </row>
    <row r="22" spans="1:28" ht="13.5">
      <c r="A22" s="39">
        <v>19</v>
      </c>
      <c r="B22" s="40">
        <v>1</v>
      </c>
      <c r="C22" s="41">
        <v>7079</v>
      </c>
      <c r="D22" s="33">
        <f t="shared" si="7"/>
        <v>5775.9464751958221</v>
      </c>
      <c r="E22" s="34">
        <f>C22*AB22</f>
        <v>146882.171</v>
      </c>
      <c r="F22" s="41">
        <v>2256</v>
      </c>
      <c r="G22" s="34">
        <f t="shared" si="1"/>
        <v>1840.7310704960835</v>
      </c>
      <c r="H22" s="34">
        <f>F22*AB22</f>
        <v>46809.743999999999</v>
      </c>
      <c r="I22" s="41">
        <v>1840</v>
      </c>
      <c r="J22" s="34">
        <f t="shared" si="2"/>
        <v>1501.3054830287206</v>
      </c>
      <c r="K22" s="34">
        <f>I22*AB22</f>
        <v>38178.159999999996</v>
      </c>
      <c r="L22" s="41">
        <v>3463</v>
      </c>
      <c r="M22" s="34">
        <f t="shared" si="3"/>
        <v>2825.5548302872062</v>
      </c>
      <c r="N22" s="34">
        <f>L22*AB22</f>
        <v>71853.786999999997</v>
      </c>
      <c r="O22" s="42">
        <v>12595</v>
      </c>
      <c r="P22" s="34">
        <f t="shared" si="4"/>
        <v>10276.599216710183</v>
      </c>
      <c r="Q22" s="34">
        <f>O22*AB22</f>
        <v>261333.655</v>
      </c>
      <c r="R22" s="41">
        <v>2608</v>
      </c>
      <c r="S22" s="34">
        <f t="shared" si="5"/>
        <v>2127.9373368146212</v>
      </c>
      <c r="T22" s="34">
        <f>R22*AB22</f>
        <v>54113.392</v>
      </c>
      <c r="U22" s="42">
        <v>20685</v>
      </c>
      <c r="V22" s="34">
        <f t="shared" si="6"/>
        <v>16877.447780678849</v>
      </c>
      <c r="W22" s="34">
        <f>U22*AB22</f>
        <v>429193.065</v>
      </c>
      <c r="X22" s="37">
        <v>1.2224999999999999</v>
      </c>
      <c r="Y22" s="76">
        <v>1.22265</v>
      </c>
      <c r="Z22" s="37">
        <v>1.2256</v>
      </c>
      <c r="AA22" s="43">
        <v>25.43</v>
      </c>
      <c r="AB22" s="43">
        <v>20.748999999999999</v>
      </c>
    </row>
    <row r="23" spans="1:28" ht="13.5">
      <c r="A23" s="39">
        <v>20</v>
      </c>
      <c r="B23" s="40"/>
      <c r="C23" s="41"/>
      <c r="D23" s="33" t="str">
        <f t="shared" si="7"/>
        <v/>
      </c>
      <c r="E23" s="34" t="s">
        <v>2</v>
      </c>
      <c r="F23" s="41"/>
      <c r="G23" s="34" t="str">
        <f t="shared" si="1"/>
        <v/>
      </c>
      <c r="H23" s="34" t="s">
        <v>2</v>
      </c>
      <c r="I23" s="41"/>
      <c r="J23" s="34" t="str">
        <f t="shared" si="2"/>
        <v/>
      </c>
      <c r="K23" s="34" t="s">
        <v>2</v>
      </c>
      <c r="L23" s="41"/>
      <c r="M23" s="34" t="str">
        <f t="shared" si="3"/>
        <v/>
      </c>
      <c r="N23" s="34" t="s">
        <v>2</v>
      </c>
      <c r="O23" s="42"/>
      <c r="P23" s="34" t="str">
        <f t="shared" si="4"/>
        <v/>
      </c>
      <c r="Q23" s="34" t="s">
        <v>2</v>
      </c>
      <c r="R23" s="41"/>
      <c r="S23" s="34" t="str">
        <f t="shared" si="5"/>
        <v/>
      </c>
      <c r="T23" s="34" t="s">
        <v>2</v>
      </c>
      <c r="U23" s="42"/>
      <c r="V23" s="34" t="str">
        <f t="shared" si="6"/>
        <v/>
      </c>
      <c r="W23" s="34" t="s">
        <v>2</v>
      </c>
      <c r="X23" s="37"/>
      <c r="Y23" s="76"/>
      <c r="Z23" s="37"/>
      <c r="AA23" s="43"/>
      <c r="AB23" s="43"/>
    </row>
    <row r="24" spans="1:28" ht="13.5">
      <c r="A24" s="39">
        <v>21</v>
      </c>
      <c r="B24" s="40"/>
      <c r="C24" s="41"/>
      <c r="D24" s="33" t="str">
        <f t="shared" si="7"/>
        <v/>
      </c>
      <c r="E24" s="34" t="s">
        <v>2</v>
      </c>
      <c r="F24" s="41"/>
      <c r="G24" s="34" t="str">
        <f t="shared" si="1"/>
        <v/>
      </c>
      <c r="H24" s="34" t="s">
        <v>2</v>
      </c>
      <c r="I24" s="41"/>
      <c r="J24" s="34" t="str">
        <f t="shared" si="2"/>
        <v/>
      </c>
      <c r="K24" s="34" t="s">
        <v>2</v>
      </c>
      <c r="L24" s="41"/>
      <c r="M24" s="34" t="str">
        <f t="shared" si="3"/>
        <v/>
      </c>
      <c r="N24" s="34" t="s">
        <v>2</v>
      </c>
      <c r="O24" s="42"/>
      <c r="P24" s="34" t="str">
        <f t="shared" si="4"/>
        <v/>
      </c>
      <c r="Q24" s="34" t="s">
        <v>2</v>
      </c>
      <c r="R24" s="41"/>
      <c r="S24" s="34" t="str">
        <f t="shared" si="5"/>
        <v/>
      </c>
      <c r="T24" s="34" t="s">
        <v>2</v>
      </c>
      <c r="U24" s="42"/>
      <c r="V24" s="34" t="str">
        <f t="shared" si="6"/>
        <v/>
      </c>
      <c r="W24" s="34" t="s">
        <v>2</v>
      </c>
      <c r="X24" s="37"/>
      <c r="Y24" s="76"/>
      <c r="Z24" s="37"/>
      <c r="AA24" s="43"/>
      <c r="AB24" s="43"/>
    </row>
    <row r="25" spans="1:28" ht="13.5">
      <c r="A25" s="39">
        <v>22</v>
      </c>
      <c r="B25" s="40">
        <v>1</v>
      </c>
      <c r="C25" s="41">
        <v>7049</v>
      </c>
      <c r="D25" s="33">
        <f t="shared" si="7"/>
        <v>5758.0460709034478</v>
      </c>
      <c r="E25" s="34">
        <f>C25*AB25</f>
        <v>146280.848</v>
      </c>
      <c r="F25" s="41">
        <v>2235</v>
      </c>
      <c r="G25" s="34">
        <f t="shared" si="1"/>
        <v>1825.6820780918151</v>
      </c>
      <c r="H25" s="34">
        <f>F25*AB25</f>
        <v>46380.719999999994</v>
      </c>
      <c r="I25" s="41">
        <v>1815</v>
      </c>
      <c r="J25" s="34">
        <f t="shared" si="2"/>
        <v>1482.6008822087895</v>
      </c>
      <c r="K25" s="34">
        <f>I25*AB25</f>
        <v>37664.879999999997</v>
      </c>
      <c r="L25" s="41">
        <v>3441</v>
      </c>
      <c r="M25" s="34">
        <f t="shared" si="3"/>
        <v>2810.8152262702174</v>
      </c>
      <c r="N25" s="34">
        <f>L25*AB25</f>
        <v>71407.631999999998</v>
      </c>
      <c r="O25" s="42">
        <v>12720</v>
      </c>
      <c r="P25" s="34">
        <f t="shared" si="4"/>
        <v>10390.459075314491</v>
      </c>
      <c r="Q25" s="34">
        <f>O25*AB25</f>
        <v>263965.44</v>
      </c>
      <c r="R25" s="41">
        <v>2607</v>
      </c>
      <c r="S25" s="34">
        <f t="shared" si="5"/>
        <v>2129.5539944453521</v>
      </c>
      <c r="T25" s="34">
        <f>R25*AB25</f>
        <v>54100.464</v>
      </c>
      <c r="U25" s="42">
        <v>20770</v>
      </c>
      <c r="V25" s="34">
        <f t="shared" si="6"/>
        <v>16966.181996405816</v>
      </c>
      <c r="W25" s="34">
        <f>U25*AB25</f>
        <v>431019.04</v>
      </c>
      <c r="X25" s="37">
        <v>1.2209000000000001</v>
      </c>
      <c r="Y25" s="76">
        <v>1.22115</v>
      </c>
      <c r="Z25" s="37">
        <v>1.2242</v>
      </c>
      <c r="AA25" s="43">
        <v>25.4</v>
      </c>
      <c r="AB25" s="43">
        <v>20.751999999999999</v>
      </c>
    </row>
    <row r="26" spans="1:28" ht="13.5">
      <c r="A26" s="39">
        <v>23</v>
      </c>
      <c r="B26" s="40">
        <v>1</v>
      </c>
      <c r="C26" s="41">
        <v>6905</v>
      </c>
      <c r="D26" s="33">
        <f t="shared" si="7"/>
        <v>5636.7346938775509</v>
      </c>
      <c r="E26" s="34">
        <f>C26*AB26</f>
        <v>143223.51</v>
      </c>
      <c r="F26" s="41">
        <v>2213.5</v>
      </c>
      <c r="G26" s="34">
        <f t="shared" si="1"/>
        <v>1806.9387755102039</v>
      </c>
      <c r="H26" s="34">
        <f>F26*AB26</f>
        <v>45912.417000000001</v>
      </c>
      <c r="I26" s="41">
        <v>1810</v>
      </c>
      <c r="J26" s="34">
        <f t="shared" si="2"/>
        <v>1477.5510204081631</v>
      </c>
      <c r="K26" s="34">
        <f>I26*AB26</f>
        <v>37543.020000000004</v>
      </c>
      <c r="L26" s="41">
        <v>3443</v>
      </c>
      <c r="M26" s="34">
        <f t="shared" si="3"/>
        <v>2810.612244897959</v>
      </c>
      <c r="N26" s="34">
        <f>L26*AB26</f>
        <v>71414.706000000006</v>
      </c>
      <c r="O26" s="42">
        <v>12750</v>
      </c>
      <c r="P26" s="34">
        <f t="shared" si="4"/>
        <v>10408.163265306122</v>
      </c>
      <c r="Q26" s="34">
        <f>O26*AB26</f>
        <v>264460.5</v>
      </c>
      <c r="R26" s="41">
        <v>2610</v>
      </c>
      <c r="S26" s="34">
        <f t="shared" si="5"/>
        <v>2130.612244897959</v>
      </c>
      <c r="T26" s="34">
        <f>R26*AB26</f>
        <v>54136.62</v>
      </c>
      <c r="U26" s="42">
        <v>20830</v>
      </c>
      <c r="V26" s="34">
        <f t="shared" si="6"/>
        <v>17004.081632653058</v>
      </c>
      <c r="W26" s="34">
        <f>U26*AB26</f>
        <v>432055.86000000004</v>
      </c>
      <c r="X26" s="37">
        <v>1.2219</v>
      </c>
      <c r="Y26" s="76">
        <v>1.222</v>
      </c>
      <c r="Z26" s="37">
        <v>1.2250000000000001</v>
      </c>
      <c r="AA26" s="43">
        <v>25.405000000000001</v>
      </c>
      <c r="AB26" s="43">
        <v>20.742000000000001</v>
      </c>
    </row>
    <row r="27" spans="1:28" ht="13.5">
      <c r="A27" s="39">
        <v>24</v>
      </c>
      <c r="B27" s="40">
        <v>1</v>
      </c>
      <c r="C27" s="41">
        <v>6943</v>
      </c>
      <c r="D27" s="33">
        <f t="shared" si="7"/>
        <v>5626.8741389091501</v>
      </c>
      <c r="E27" s="34">
        <f>C27*AB27</f>
        <v>142630.049</v>
      </c>
      <c r="F27" s="41">
        <v>2216</v>
      </c>
      <c r="G27" s="34">
        <f t="shared" si="1"/>
        <v>1795.9315989950562</v>
      </c>
      <c r="H27" s="34">
        <f>F27*AB27</f>
        <v>45523.288</v>
      </c>
      <c r="I27" s="41">
        <v>1820</v>
      </c>
      <c r="J27" s="34">
        <f t="shared" si="2"/>
        <v>1474.997973903882</v>
      </c>
      <c r="K27" s="34">
        <f>I27*AB27</f>
        <v>37388.26</v>
      </c>
      <c r="L27" s="41">
        <v>3428</v>
      </c>
      <c r="M27" s="34">
        <f t="shared" si="3"/>
        <v>2778.1829970013778</v>
      </c>
      <c r="N27" s="34">
        <f>L27*AB27</f>
        <v>70421.403999999995</v>
      </c>
      <c r="O27" s="42">
        <v>13000</v>
      </c>
      <c r="P27" s="34">
        <f t="shared" si="4"/>
        <v>10535.699813599158</v>
      </c>
      <c r="Q27" s="34">
        <f>O27*AB27</f>
        <v>267059</v>
      </c>
      <c r="R27" s="41">
        <v>2612</v>
      </c>
      <c r="S27" s="34">
        <f t="shared" si="5"/>
        <v>2116.8652240862307</v>
      </c>
      <c r="T27" s="34">
        <f>R27*AB27</f>
        <v>53658.315999999999</v>
      </c>
      <c r="U27" s="42">
        <v>21145</v>
      </c>
      <c r="V27" s="34">
        <f t="shared" si="6"/>
        <v>17136.720966042631</v>
      </c>
      <c r="W27" s="34">
        <f>U27*AB27</f>
        <v>434381.73499999999</v>
      </c>
      <c r="X27" s="37">
        <v>1.2322</v>
      </c>
      <c r="Y27" s="76">
        <v>1.2310000000000001</v>
      </c>
      <c r="Z27" s="37">
        <v>1.2339</v>
      </c>
      <c r="AA27" s="43">
        <v>25.375</v>
      </c>
      <c r="AB27" s="43">
        <v>20.542999999999999</v>
      </c>
    </row>
    <row r="28" spans="1:28" ht="13.5">
      <c r="A28" s="39">
        <v>25</v>
      </c>
      <c r="B28" s="40">
        <v>1</v>
      </c>
      <c r="C28" s="41">
        <v>7112</v>
      </c>
      <c r="D28" s="33">
        <f t="shared" si="7"/>
        <v>5733.17210802096</v>
      </c>
      <c r="E28" s="34">
        <f>C28*AB28</f>
        <v>145468.848</v>
      </c>
      <c r="F28" s="41">
        <v>2237.5</v>
      </c>
      <c r="G28" s="34">
        <f t="shared" si="1"/>
        <v>1803.7081821846032</v>
      </c>
      <c r="H28" s="34">
        <f>F28*AB28</f>
        <v>45765.825000000004</v>
      </c>
      <c r="I28" s="41">
        <v>1825</v>
      </c>
      <c r="J28" s="34">
        <f t="shared" si="2"/>
        <v>1471.18097541314</v>
      </c>
      <c r="K28" s="34">
        <f>I28*AB28</f>
        <v>37328.550000000003</v>
      </c>
      <c r="L28" s="41">
        <v>3482</v>
      </c>
      <c r="M28" s="34">
        <f t="shared" si="3"/>
        <v>2806.932688432084</v>
      </c>
      <c r="N28" s="34">
        <f>L28*AB28</f>
        <v>71220.828000000009</v>
      </c>
      <c r="O28" s="42">
        <v>13695</v>
      </c>
      <c r="P28" s="34">
        <f t="shared" si="4"/>
        <v>11039.903264812576</v>
      </c>
      <c r="Q28" s="34">
        <f>O28*AB28</f>
        <v>280117.53000000003</v>
      </c>
      <c r="R28" s="41">
        <v>2621</v>
      </c>
      <c r="S28" s="34">
        <f t="shared" si="5"/>
        <v>2112.8577186618299</v>
      </c>
      <c r="T28" s="34">
        <f>R28*AB28</f>
        <v>53609.934000000001</v>
      </c>
      <c r="U28" s="42">
        <v>21345</v>
      </c>
      <c r="V28" s="34">
        <f t="shared" si="6"/>
        <v>17206.771463119712</v>
      </c>
      <c r="W28" s="34">
        <f>U28*AB28</f>
        <v>436590.63</v>
      </c>
      <c r="X28" s="37">
        <v>1.2377</v>
      </c>
      <c r="Y28" s="76">
        <v>1.2374499999999999</v>
      </c>
      <c r="Z28" s="37">
        <v>1.2404999999999999</v>
      </c>
      <c r="AA28" s="43">
        <v>25.38</v>
      </c>
      <c r="AB28" s="43">
        <v>20.454000000000001</v>
      </c>
    </row>
    <row r="29" spans="1:28" ht="13.5">
      <c r="A29" s="39">
        <v>26</v>
      </c>
      <c r="B29" s="40">
        <v>1</v>
      </c>
      <c r="C29" s="41">
        <v>7063.5</v>
      </c>
      <c r="D29" s="33">
        <f t="shared" si="7"/>
        <v>5677.5982638051601</v>
      </c>
      <c r="E29" s="34">
        <f>C29*AB29</f>
        <v>144038.89199999999</v>
      </c>
      <c r="F29" s="41">
        <v>2238</v>
      </c>
      <c r="G29" s="34">
        <f t="shared" si="1"/>
        <v>1798.8907644080059</v>
      </c>
      <c r="H29" s="34">
        <f>F29*AB29</f>
        <v>45637.296000000002</v>
      </c>
      <c r="I29" s="41">
        <v>1825</v>
      </c>
      <c r="J29" s="34">
        <f t="shared" si="2"/>
        <v>1466.9238807169843</v>
      </c>
      <c r="K29" s="34">
        <f>I29*AB29</f>
        <v>37215.4</v>
      </c>
      <c r="L29" s="41">
        <v>3526</v>
      </c>
      <c r="M29" s="34">
        <f t="shared" si="3"/>
        <v>2834.1773169359376</v>
      </c>
      <c r="N29" s="34">
        <f>L29*AB29</f>
        <v>71902.191999999995</v>
      </c>
      <c r="O29" s="42">
        <v>13750</v>
      </c>
      <c r="P29" s="34">
        <f t="shared" si="4"/>
        <v>11052.166224580018</v>
      </c>
      <c r="Q29" s="34">
        <f>O29*AB29</f>
        <v>280390</v>
      </c>
      <c r="R29" s="41">
        <v>2604</v>
      </c>
      <c r="S29" s="34">
        <f t="shared" si="5"/>
        <v>2093.079334458645</v>
      </c>
      <c r="T29" s="34">
        <f>R29*AB29</f>
        <v>53100.767999999996</v>
      </c>
      <c r="U29" s="42">
        <v>22005</v>
      </c>
      <c r="V29" s="34">
        <f t="shared" si="6"/>
        <v>17687.48492886424</v>
      </c>
      <c r="W29" s="34">
        <f>U29*AB29</f>
        <v>448725.95999999996</v>
      </c>
      <c r="X29" s="37">
        <v>1.2405999999999999</v>
      </c>
      <c r="Y29" s="76">
        <v>1.2408999999999999</v>
      </c>
      <c r="Z29" s="37">
        <v>1.2441</v>
      </c>
      <c r="AA29" s="43">
        <v>25.355</v>
      </c>
      <c r="AB29" s="43">
        <v>20.391999999999999</v>
      </c>
    </row>
    <row r="30" spans="1:28" ht="13.5">
      <c r="A30" s="39">
        <v>27</v>
      </c>
      <c r="B30" s="40"/>
      <c r="C30" s="41"/>
      <c r="D30" s="33" t="str">
        <f t="shared" si="7"/>
        <v/>
      </c>
      <c r="E30" s="34" t="s">
        <v>2</v>
      </c>
      <c r="F30" s="41"/>
      <c r="G30" s="34" t="str">
        <f t="shared" si="1"/>
        <v/>
      </c>
      <c r="H30" s="34" t="s">
        <v>2</v>
      </c>
      <c r="I30" s="41"/>
      <c r="J30" s="34" t="str">
        <f t="shared" si="2"/>
        <v/>
      </c>
      <c r="K30" s="34" t="s">
        <v>2</v>
      </c>
      <c r="L30" s="41"/>
      <c r="M30" s="34" t="str">
        <f t="shared" si="3"/>
        <v/>
      </c>
      <c r="N30" s="34" t="s">
        <v>2</v>
      </c>
      <c r="O30" s="42"/>
      <c r="P30" s="34" t="str">
        <f t="shared" si="4"/>
        <v/>
      </c>
      <c r="Q30" s="34" t="s">
        <v>2</v>
      </c>
      <c r="R30" s="41"/>
      <c r="S30" s="34" t="str">
        <f t="shared" si="5"/>
        <v/>
      </c>
      <c r="T30" s="34" t="s">
        <v>2</v>
      </c>
      <c r="U30" s="42"/>
      <c r="V30" s="34" t="str">
        <f t="shared" si="6"/>
        <v/>
      </c>
      <c r="W30" s="34" t="s">
        <v>2</v>
      </c>
      <c r="X30" s="37"/>
      <c r="Y30" s="76"/>
      <c r="Z30" s="37"/>
      <c r="AA30" s="43"/>
      <c r="AB30" s="43"/>
    </row>
    <row r="31" spans="1:28" ht="13.5">
      <c r="A31" s="39">
        <v>28</v>
      </c>
      <c r="B31" s="40"/>
      <c r="C31" s="41"/>
      <c r="D31" s="33" t="str">
        <f t="shared" si="7"/>
        <v/>
      </c>
      <c r="E31" s="34" t="s">
        <v>2</v>
      </c>
      <c r="F31" s="41"/>
      <c r="G31" s="34" t="str">
        <f t="shared" si="1"/>
        <v/>
      </c>
      <c r="H31" s="34" t="s">
        <v>2</v>
      </c>
      <c r="I31" s="41"/>
      <c r="J31" s="34" t="str">
        <f t="shared" si="2"/>
        <v/>
      </c>
      <c r="K31" s="34" t="s">
        <v>2</v>
      </c>
      <c r="L31" s="41"/>
      <c r="M31" s="34" t="str">
        <f t="shared" si="3"/>
        <v/>
      </c>
      <c r="N31" s="34" t="s">
        <v>2</v>
      </c>
      <c r="O31" s="42"/>
      <c r="P31" s="34" t="str">
        <f t="shared" si="4"/>
        <v/>
      </c>
      <c r="Q31" s="34" t="s">
        <v>2</v>
      </c>
      <c r="R31" s="41"/>
      <c r="S31" s="34" t="str">
        <f t="shared" si="5"/>
        <v/>
      </c>
      <c r="T31" s="34" t="s">
        <v>2</v>
      </c>
      <c r="U31" s="42"/>
      <c r="V31" s="34" t="str">
        <f t="shared" si="6"/>
        <v/>
      </c>
      <c r="W31" s="34" t="s">
        <v>2</v>
      </c>
      <c r="X31" s="37"/>
      <c r="Y31" s="76"/>
      <c r="Z31" s="37"/>
      <c r="AA31" s="43"/>
      <c r="AB31" s="43"/>
    </row>
    <row r="32" spans="1:28" ht="13.5">
      <c r="A32" s="39">
        <v>29</v>
      </c>
      <c r="B32" s="40">
        <v>1</v>
      </c>
      <c r="C32" s="41">
        <v>7062</v>
      </c>
      <c r="D32" s="33">
        <f t="shared" si="7"/>
        <v>5702.5193798449618</v>
      </c>
      <c r="E32" s="34">
        <f>C32*AB32</f>
        <v>144290.78399999999</v>
      </c>
      <c r="F32" s="41">
        <v>2251.5</v>
      </c>
      <c r="G32" s="34">
        <f t="shared" si="1"/>
        <v>1818.0717054263566</v>
      </c>
      <c r="H32" s="34">
        <f>F32*AB32</f>
        <v>46002.647999999994</v>
      </c>
      <c r="I32" s="41">
        <v>1860</v>
      </c>
      <c r="J32" s="34">
        <f t="shared" si="2"/>
        <v>1501.937984496124</v>
      </c>
      <c r="K32" s="34">
        <f>I32*AB32</f>
        <v>38003.519999999997</v>
      </c>
      <c r="L32" s="41">
        <v>3609.5</v>
      </c>
      <c r="M32" s="34">
        <f t="shared" si="3"/>
        <v>2914.6479328165374</v>
      </c>
      <c r="N32" s="34">
        <f>L32*AB32</f>
        <v>73749.303999999989</v>
      </c>
      <c r="O32" s="42">
        <v>13890</v>
      </c>
      <c r="P32" s="34">
        <f t="shared" si="4"/>
        <v>11216.08527131783</v>
      </c>
      <c r="Q32" s="34">
        <f>O32*AB32</f>
        <v>283800.48</v>
      </c>
      <c r="R32" s="41">
        <v>2643</v>
      </c>
      <c r="S32" s="34">
        <f t="shared" si="5"/>
        <v>2134.2054263565892</v>
      </c>
      <c r="T32" s="34">
        <f>R32*AB32</f>
        <v>54001.775999999998</v>
      </c>
      <c r="U32" s="42">
        <v>22105</v>
      </c>
      <c r="V32" s="34">
        <f t="shared" si="6"/>
        <v>17849.644702842379</v>
      </c>
      <c r="W32" s="34">
        <f>U32*AB32</f>
        <v>451649.36</v>
      </c>
      <c r="X32" s="37">
        <v>1.2349000000000001</v>
      </c>
      <c r="Y32" s="76">
        <v>1.2355499999999999</v>
      </c>
      <c r="Z32" s="37">
        <v>1.2383999999999999</v>
      </c>
      <c r="AA32" s="43">
        <v>25.295000000000002</v>
      </c>
      <c r="AB32" s="43">
        <v>20.431999999999999</v>
      </c>
    </row>
    <row r="33" spans="1:28" ht="13.5">
      <c r="A33" s="39">
        <v>30</v>
      </c>
      <c r="B33" s="40">
        <v>1</v>
      </c>
      <c r="C33" s="41">
        <v>7049</v>
      </c>
      <c r="D33" s="33">
        <f t="shared" si="7"/>
        <v>5672.3263860947936</v>
      </c>
      <c r="E33" s="34">
        <f>C33*AB33</f>
        <v>143757.30599999998</v>
      </c>
      <c r="F33" s="41">
        <v>2229</v>
      </c>
      <c r="G33" s="34">
        <f t="shared" si="1"/>
        <v>1793.6750623642072</v>
      </c>
      <c r="H33" s="34">
        <f>F33*AB33</f>
        <v>45458.225999999995</v>
      </c>
      <c r="I33" s="41">
        <v>1960</v>
      </c>
      <c r="J33" s="34">
        <f t="shared" si="2"/>
        <v>1577.2109117244711</v>
      </c>
      <c r="K33" s="34">
        <f>I33*AB33</f>
        <v>39972.239999999998</v>
      </c>
      <c r="L33" s="41">
        <v>3584.5</v>
      </c>
      <c r="M33" s="34">
        <f t="shared" si="3"/>
        <v>2884.4451597328398</v>
      </c>
      <c r="N33" s="34">
        <f>L33*AB33</f>
        <v>73102.292999999991</v>
      </c>
      <c r="O33" s="42">
        <v>13650</v>
      </c>
      <c r="P33" s="34">
        <f t="shared" si="4"/>
        <v>10984.14742093828</v>
      </c>
      <c r="Q33" s="34">
        <f>O33*AB33</f>
        <v>278378.09999999998</v>
      </c>
      <c r="R33" s="41">
        <v>2620.5</v>
      </c>
      <c r="S33" s="34">
        <f t="shared" si="5"/>
        <v>2108.7148949867228</v>
      </c>
      <c r="T33" s="34">
        <f>R33*AB33</f>
        <v>53442.476999999999</v>
      </c>
      <c r="U33" s="42">
        <v>22050</v>
      </c>
      <c r="V33" s="34">
        <f t="shared" si="6"/>
        <v>17743.622756900299</v>
      </c>
      <c r="W33" s="34">
        <f>U33*AB33</f>
        <v>449687.69999999995</v>
      </c>
      <c r="X33" s="37">
        <v>1.2391000000000001</v>
      </c>
      <c r="Y33" s="76">
        <v>1.2393000000000001</v>
      </c>
      <c r="Z33" s="37">
        <v>1.2426999999999999</v>
      </c>
      <c r="AA33" s="43">
        <v>25.33</v>
      </c>
      <c r="AB33" s="43">
        <v>20.393999999999998</v>
      </c>
    </row>
    <row r="34" spans="1:28" ht="14.25" thickBot="1">
      <c r="A34" s="44">
        <v>31</v>
      </c>
      <c r="B34" s="40">
        <v>1</v>
      </c>
      <c r="C34" s="41">
        <v>7100.5</v>
      </c>
      <c r="D34" s="33">
        <f t="shared" si="7"/>
        <v>5698.1783163470027</v>
      </c>
      <c r="E34" s="34">
        <f>C34*AB34</f>
        <v>144076.24549999999</v>
      </c>
      <c r="F34" s="41">
        <v>2224.5</v>
      </c>
      <c r="G34" s="34">
        <f t="shared" si="1"/>
        <v>1785.1697295562153</v>
      </c>
      <c r="H34" s="34">
        <f>F34*AB34</f>
        <v>45137.3295</v>
      </c>
      <c r="I34" s="41">
        <v>1905</v>
      </c>
      <c r="J34" s="34">
        <f t="shared" si="2"/>
        <v>1528.7697616563678</v>
      </c>
      <c r="K34" s="34">
        <f>I34*AB34</f>
        <v>38654.355000000003</v>
      </c>
      <c r="L34" s="41">
        <v>3589.5</v>
      </c>
      <c r="M34" s="34">
        <f t="shared" si="3"/>
        <v>2880.5874327903057</v>
      </c>
      <c r="N34" s="34">
        <f>L34*AB34</f>
        <v>72834.544500000004</v>
      </c>
      <c r="O34" s="42">
        <v>13555</v>
      </c>
      <c r="P34" s="34">
        <f t="shared" si="4"/>
        <v>10877.939170211059</v>
      </c>
      <c r="Q34" s="34">
        <f>O34*AB34</f>
        <v>275044.505</v>
      </c>
      <c r="R34" s="41">
        <v>2624</v>
      </c>
      <c r="S34" s="34">
        <f t="shared" si="5"/>
        <v>2105.7700024075116</v>
      </c>
      <c r="T34" s="34">
        <f>R34*AB34</f>
        <v>53243.584000000003</v>
      </c>
      <c r="U34" s="42">
        <v>21900</v>
      </c>
      <c r="V34" s="34">
        <f t="shared" si="6"/>
        <v>17574.833480459034</v>
      </c>
      <c r="W34" s="34">
        <f>U34*AB34</f>
        <v>444372.9</v>
      </c>
      <c r="X34" s="37">
        <v>1.2426999999999999</v>
      </c>
      <c r="Y34" s="76">
        <v>1.24275</v>
      </c>
      <c r="Z34" s="37">
        <v>1.2461</v>
      </c>
      <c r="AA34" s="43">
        <v>25.27</v>
      </c>
      <c r="AB34" s="43">
        <v>20.291</v>
      </c>
    </row>
    <row r="35" spans="1:28" ht="15" thickBot="1">
      <c r="A35" s="45"/>
      <c r="B35" s="46">
        <f>SUM(B4:B34)</f>
        <v>22</v>
      </c>
      <c r="C35" s="79">
        <f>SUM(C4:C34)/B35</f>
        <v>7080.295454545455</v>
      </c>
      <c r="D35" s="47">
        <f>SUM(D4:D34)/B35</f>
        <v>5804.7937457776252</v>
      </c>
      <c r="E35" s="47">
        <f>SUM(E4:E34)/B35</f>
        <v>147761.93779545455</v>
      </c>
      <c r="F35" s="79">
        <f>SUM(F4:F34)/B35</f>
        <v>2214.5</v>
      </c>
      <c r="G35" s="47">
        <f>SUM(G4:G34)/B35</f>
        <v>1815.2885157500648</v>
      </c>
      <c r="H35" s="47">
        <f>SUM(H4:H34)/B35</f>
        <v>46206.579909090913</v>
      </c>
      <c r="I35" s="79">
        <f>SUM(I4:I34)/B35</f>
        <v>1823.409090909091</v>
      </c>
      <c r="J35" s="47">
        <f>SUM(J4:J34)/B35</f>
        <v>1494.6064662788151</v>
      </c>
      <c r="K35" s="47">
        <f>SUM(K4:K34)/B35</f>
        <v>38042.913636363643</v>
      </c>
      <c r="L35" s="79">
        <f>SUM(L4:L34)/B35</f>
        <v>3447.2045454545455</v>
      </c>
      <c r="M35" s="47">
        <f>SUM(M4:M34)/B35</f>
        <v>2825.419550645348</v>
      </c>
      <c r="N35" s="47">
        <f>SUM(N4:N34)/B35</f>
        <v>71916.280568181828</v>
      </c>
      <c r="O35" s="79">
        <f>SUM(O4:O34)/B35</f>
        <v>12880.227272727272</v>
      </c>
      <c r="P35" s="47">
        <f>SUM(P4:P34)/B35</f>
        <v>10555.529413736047</v>
      </c>
      <c r="Q35" s="47">
        <f>SUM(Q4:Q34)/B35</f>
        <v>268663.30227272725</v>
      </c>
      <c r="R35" s="79">
        <f>SUM(R4:R34)/B35</f>
        <v>2589.7727272727275</v>
      </c>
      <c r="S35" s="47">
        <f>SUM(S4:S34)/B35</f>
        <v>2122.9613335747795</v>
      </c>
      <c r="T35" s="47">
        <f>SUM(T4:T34)/B35</f>
        <v>54038.142659090918</v>
      </c>
      <c r="U35" s="78">
        <f>SUM(U4:U34)/B35</f>
        <v>20710.68181818182</v>
      </c>
      <c r="V35" s="47">
        <f>SUM(V4:V34)/B35</f>
        <v>16971.813843535132</v>
      </c>
      <c r="W35" s="47">
        <f>SUM(W4:W34)/B35</f>
        <v>431966.24227272737</v>
      </c>
      <c r="X35" s="80">
        <f>SUM(X4:X34)/B35</f>
        <v>1.2169500000000002</v>
      </c>
      <c r="Y35" s="81">
        <f>SUM(Y5:Y34)/B35</f>
        <v>1.2169931818181821</v>
      </c>
      <c r="Z35" s="80">
        <f>SUM(Z4:Z34)/B35</f>
        <v>1.2200090909090908</v>
      </c>
      <c r="AA35" s="77">
        <f>SUM(AA4:AA34)/B35</f>
        <v>25.451590909090907</v>
      </c>
      <c r="AB35" s="77">
        <f>SUM(AB4:AB34)/B35</f>
        <v>20.868136363636367</v>
      </c>
    </row>
    <row r="36" spans="1:28" ht="14.25">
      <c r="A36" s="48"/>
      <c r="B36" s="49"/>
      <c r="C36" s="50"/>
      <c r="D36" s="50"/>
      <c r="E36" s="50"/>
      <c r="F36" s="50"/>
      <c r="G36" s="50"/>
      <c r="H36" s="50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2" t="s">
        <v>18</v>
      </c>
      <c r="Y36" s="52"/>
      <c r="Z36" s="53"/>
      <c r="AA36" s="52"/>
      <c r="AB36" s="52"/>
    </row>
  </sheetData>
  <phoneticPr fontId="0" type="noConversion"/>
  <pageMargins left="0.78740157480314965" right="0.78740157480314965" top="0.53" bottom="0.87" header="0.42" footer="0.51181102362204722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workbookViewId="0">
      <selection activeCell="F14" sqref="F14"/>
    </sheetView>
  </sheetViews>
  <sheetFormatPr defaultRowHeight="12.75"/>
  <cols>
    <col min="1" max="1" width="8.42578125" customWidth="1"/>
    <col min="2" max="2" width="5.85546875" customWidth="1"/>
    <col min="5" max="5" width="10.140625" bestFit="1" customWidth="1"/>
    <col min="8" max="8" width="10.140625" bestFit="1" customWidth="1"/>
    <col min="11" max="11" width="10.140625" bestFit="1" customWidth="1"/>
    <col min="14" max="14" width="10.140625" bestFit="1" customWidth="1"/>
    <col min="15" max="15" width="10.5703125" bestFit="1" customWidth="1"/>
  </cols>
  <sheetData>
    <row r="1" spans="1:16" ht="14.25">
      <c r="A1" s="54" t="s">
        <v>26</v>
      </c>
      <c r="B1" s="1">
        <v>2018</v>
      </c>
      <c r="C1" s="2" t="s">
        <v>20</v>
      </c>
      <c r="D1" s="3"/>
      <c r="E1" s="4"/>
      <c r="F1" s="61" t="s">
        <v>21</v>
      </c>
      <c r="G1" s="3"/>
      <c r="H1" s="3"/>
      <c r="I1" s="61" t="s">
        <v>22</v>
      </c>
      <c r="J1" s="3"/>
      <c r="K1" s="3"/>
      <c r="L1" s="2" t="s">
        <v>23</v>
      </c>
      <c r="M1" s="3"/>
      <c r="N1" s="4"/>
      <c r="O1" s="62" t="s">
        <v>19</v>
      </c>
      <c r="P1" s="63" t="s">
        <v>0</v>
      </c>
    </row>
    <row r="2" spans="1:16" ht="14.25">
      <c r="A2" s="9" t="s">
        <v>3</v>
      </c>
      <c r="B2" s="58" t="s">
        <v>1</v>
      </c>
      <c r="C2" s="10" t="s">
        <v>9</v>
      </c>
      <c r="D2" s="11" t="s">
        <v>5</v>
      </c>
      <c r="E2" s="12" t="s">
        <v>10</v>
      </c>
      <c r="F2" s="10" t="s">
        <v>9</v>
      </c>
      <c r="G2" s="11" t="s">
        <v>5</v>
      </c>
      <c r="H2" s="11" t="s">
        <v>10</v>
      </c>
      <c r="I2" s="10" t="s">
        <v>9</v>
      </c>
      <c r="J2" s="11" t="s">
        <v>5</v>
      </c>
      <c r="K2" s="11" t="s">
        <v>10</v>
      </c>
      <c r="L2" s="10" t="s">
        <v>9</v>
      </c>
      <c r="M2" s="11" t="s">
        <v>5</v>
      </c>
      <c r="N2" s="12" t="s">
        <v>10</v>
      </c>
      <c r="O2" s="16" t="s">
        <v>4</v>
      </c>
      <c r="P2" s="64" t="s">
        <v>8</v>
      </c>
    </row>
    <row r="3" spans="1:16" ht="15" thickBot="1">
      <c r="A3" s="18" t="s">
        <v>2</v>
      </c>
      <c r="B3" s="59" t="s">
        <v>25</v>
      </c>
      <c r="C3" s="19"/>
      <c r="D3" s="20"/>
      <c r="E3" s="21"/>
      <c r="F3" s="19"/>
      <c r="G3" s="20"/>
      <c r="H3" s="21"/>
      <c r="I3" s="19"/>
      <c r="J3" s="20"/>
      <c r="K3" s="21"/>
      <c r="L3" s="19"/>
      <c r="M3" s="20"/>
      <c r="N3" s="23"/>
      <c r="O3" s="27" t="s">
        <v>2</v>
      </c>
      <c r="P3" s="57"/>
    </row>
    <row r="4" spans="1:16" ht="13.5">
      <c r="A4" s="30">
        <v>1</v>
      </c>
      <c r="B4" s="31"/>
      <c r="C4" s="32"/>
      <c r="D4" s="33" t="str">
        <f t="shared" ref="D4:D34" si="0">IF(C4=0,"",C4/O4)</f>
        <v/>
      </c>
      <c r="E4" s="34" t="s">
        <v>2</v>
      </c>
      <c r="F4" s="32"/>
      <c r="G4" s="33" t="str">
        <f t="shared" ref="G4:G29" si="1">IF(F4=0,"",F4/O4)</f>
        <v/>
      </c>
      <c r="H4" s="34" t="s">
        <v>2</v>
      </c>
      <c r="I4" s="32"/>
      <c r="J4" s="33" t="str">
        <f t="shared" ref="J4:J29" si="2">IF(I4=0,"",I4/O4)</f>
        <v/>
      </c>
      <c r="K4" s="34" t="s">
        <v>2</v>
      </c>
      <c r="L4" s="32"/>
      <c r="M4" s="33" t="str">
        <f t="shared" ref="M4:M29" si="3">IF(L4=0,"",L4/O4)</f>
        <v/>
      </c>
      <c r="N4" s="34" t="s">
        <v>2</v>
      </c>
      <c r="O4" s="36"/>
      <c r="P4" s="38"/>
    </row>
    <row r="5" spans="1:16" ht="13.5">
      <c r="A5" s="39">
        <v>2</v>
      </c>
      <c r="B5" s="40">
        <v>1</v>
      </c>
      <c r="C5" s="41">
        <v>7180.5</v>
      </c>
      <c r="D5" s="33">
        <f t="shared" si="0"/>
        <v>5952.4993782641141</v>
      </c>
      <c r="E5" s="34">
        <f t="shared" ref="E5:E34" si="4">C5*P5</f>
        <v>151738.326</v>
      </c>
      <c r="F5" s="41">
        <v>7181</v>
      </c>
      <c r="G5" s="33">
        <f t="shared" si="1"/>
        <v>5952.9138688551775</v>
      </c>
      <c r="H5" s="34">
        <f t="shared" ref="H5:H29" si="5">F5*P5</f>
        <v>151748.89200000002</v>
      </c>
      <c r="I5" s="41">
        <v>7227</v>
      </c>
      <c r="J5" s="33">
        <f t="shared" si="2"/>
        <v>5991.0470032330268</v>
      </c>
      <c r="K5" s="34">
        <f t="shared" ref="K5:K29" si="6">I5*P5</f>
        <v>152720.96400000001</v>
      </c>
      <c r="L5" s="41">
        <v>7228</v>
      </c>
      <c r="M5" s="33">
        <f t="shared" si="3"/>
        <v>5991.8759844151546</v>
      </c>
      <c r="N5" s="34">
        <f t="shared" ref="N5:N29" si="7">L5*P5</f>
        <v>152742.09600000002</v>
      </c>
      <c r="O5" s="37">
        <v>1.2062999999999999</v>
      </c>
      <c r="P5" s="43">
        <v>21.132000000000001</v>
      </c>
    </row>
    <row r="6" spans="1:16" ht="13.5">
      <c r="A6" s="39">
        <v>3</v>
      </c>
      <c r="B6" s="40">
        <v>1</v>
      </c>
      <c r="C6" s="41">
        <v>7115</v>
      </c>
      <c r="D6" s="33">
        <f t="shared" si="0"/>
        <v>5917.8241703401818</v>
      </c>
      <c r="E6" s="34">
        <f t="shared" si="4"/>
        <v>151108.37</v>
      </c>
      <c r="F6" s="41">
        <v>7115.5</v>
      </c>
      <c r="G6" s="33">
        <f t="shared" si="1"/>
        <v>5918.2400399234803</v>
      </c>
      <c r="H6" s="34">
        <f t="shared" si="5"/>
        <v>151118.989</v>
      </c>
      <c r="I6" s="41">
        <v>7158</v>
      </c>
      <c r="J6" s="33">
        <f t="shared" si="2"/>
        <v>5953.5889545038681</v>
      </c>
      <c r="K6" s="34">
        <f t="shared" si="6"/>
        <v>152021.60399999999</v>
      </c>
      <c r="L6" s="41">
        <v>7160</v>
      </c>
      <c r="M6" s="33">
        <f t="shared" si="3"/>
        <v>5955.2524328370628</v>
      </c>
      <c r="N6" s="34">
        <f t="shared" si="7"/>
        <v>152064.07999999999</v>
      </c>
      <c r="O6" s="37">
        <v>1.2022999999999999</v>
      </c>
      <c r="P6" s="43">
        <v>21.238</v>
      </c>
    </row>
    <row r="7" spans="1:16" ht="13.5">
      <c r="A7" s="39">
        <v>4</v>
      </c>
      <c r="B7" s="40">
        <v>1</v>
      </c>
      <c r="C7" s="41">
        <v>7202</v>
      </c>
      <c r="D7" s="33">
        <f t="shared" si="0"/>
        <v>5966.3656697870929</v>
      </c>
      <c r="E7" s="34">
        <f t="shared" si="4"/>
        <v>152394.32</v>
      </c>
      <c r="F7" s="41">
        <v>7202.5</v>
      </c>
      <c r="G7" s="33">
        <f t="shared" si="1"/>
        <v>5966.7798856764139</v>
      </c>
      <c r="H7" s="34">
        <f t="shared" si="5"/>
        <v>152404.9</v>
      </c>
      <c r="I7" s="41">
        <v>7250</v>
      </c>
      <c r="J7" s="33">
        <f t="shared" si="2"/>
        <v>6006.1303951619584</v>
      </c>
      <c r="K7" s="34">
        <f t="shared" si="6"/>
        <v>153410</v>
      </c>
      <c r="L7" s="41">
        <v>7251</v>
      </c>
      <c r="M7" s="33">
        <f t="shared" si="3"/>
        <v>6006.9588269406013</v>
      </c>
      <c r="N7" s="34">
        <f t="shared" si="7"/>
        <v>153431.16</v>
      </c>
      <c r="O7" s="37">
        <v>1.2071000000000001</v>
      </c>
      <c r="P7" s="43">
        <v>21.16</v>
      </c>
    </row>
    <row r="8" spans="1:16" ht="13.5">
      <c r="A8" s="39">
        <v>5</v>
      </c>
      <c r="B8" s="40">
        <v>1</v>
      </c>
      <c r="C8" s="41">
        <v>7096</v>
      </c>
      <c r="D8" s="33">
        <f t="shared" si="0"/>
        <v>5890.2631360504683</v>
      </c>
      <c r="E8" s="34">
        <f t="shared" si="4"/>
        <v>150775.80800000002</v>
      </c>
      <c r="F8" s="41">
        <v>7097</v>
      </c>
      <c r="G8" s="33">
        <f t="shared" si="1"/>
        <v>5891.0932182286042</v>
      </c>
      <c r="H8" s="34">
        <f t="shared" si="5"/>
        <v>150797.05600000001</v>
      </c>
      <c r="I8" s="41">
        <v>7140</v>
      </c>
      <c r="J8" s="33">
        <f t="shared" si="2"/>
        <v>5926.7867518884368</v>
      </c>
      <c r="K8" s="34">
        <f t="shared" si="6"/>
        <v>151710.72</v>
      </c>
      <c r="L8" s="41">
        <v>7142</v>
      </c>
      <c r="M8" s="33">
        <f t="shared" si="3"/>
        <v>5928.4469162447076</v>
      </c>
      <c r="N8" s="34">
        <f t="shared" si="7"/>
        <v>151753.21600000001</v>
      </c>
      <c r="O8" s="37">
        <v>1.2047000000000001</v>
      </c>
      <c r="P8" s="43">
        <v>21.248000000000001</v>
      </c>
    </row>
    <row r="9" spans="1:16" ht="13.5">
      <c r="A9" s="39">
        <v>6</v>
      </c>
      <c r="B9" s="40"/>
      <c r="C9" s="41"/>
      <c r="D9" s="33" t="str">
        <f t="shared" si="0"/>
        <v/>
      </c>
      <c r="E9" s="34" t="s">
        <v>2</v>
      </c>
      <c r="F9" s="41"/>
      <c r="G9" s="33" t="str">
        <f t="shared" si="1"/>
        <v/>
      </c>
      <c r="H9" s="34" t="s">
        <v>2</v>
      </c>
      <c r="I9" s="41"/>
      <c r="J9" s="33" t="str">
        <f t="shared" si="2"/>
        <v/>
      </c>
      <c r="K9" s="34" t="s">
        <v>2</v>
      </c>
      <c r="L9" s="41"/>
      <c r="M9" s="33" t="str">
        <f t="shared" si="3"/>
        <v/>
      </c>
      <c r="N9" s="34" t="s">
        <v>2</v>
      </c>
      <c r="O9" s="37"/>
      <c r="P9" s="43"/>
    </row>
    <row r="10" spans="1:16" ht="13.5">
      <c r="A10" s="39">
        <v>7</v>
      </c>
      <c r="B10" s="40"/>
      <c r="C10" s="41"/>
      <c r="D10" s="33" t="str">
        <f t="shared" si="0"/>
        <v/>
      </c>
      <c r="E10" s="34" t="s">
        <v>2</v>
      </c>
      <c r="F10" s="41"/>
      <c r="G10" s="33" t="str">
        <f t="shared" si="1"/>
        <v/>
      </c>
      <c r="H10" s="34" t="s">
        <v>2</v>
      </c>
      <c r="I10" s="41"/>
      <c r="J10" s="33" t="str">
        <f t="shared" si="2"/>
        <v/>
      </c>
      <c r="K10" s="34" t="s">
        <v>2</v>
      </c>
      <c r="L10" s="41"/>
      <c r="M10" s="33" t="str">
        <f t="shared" si="3"/>
        <v/>
      </c>
      <c r="N10" s="34" t="s">
        <v>2</v>
      </c>
      <c r="O10" s="37"/>
      <c r="P10" s="43"/>
    </row>
    <row r="11" spans="1:16" ht="13.5">
      <c r="A11" s="39">
        <v>8</v>
      </c>
      <c r="B11" s="40">
        <v>1</v>
      </c>
      <c r="C11" s="41">
        <v>7084</v>
      </c>
      <c r="D11" s="33">
        <f t="shared" si="0"/>
        <v>5917.6342828502211</v>
      </c>
      <c r="E11" s="34">
        <f t="shared" si="4"/>
        <v>151059.21600000001</v>
      </c>
      <c r="F11" s="41">
        <v>7084.5</v>
      </c>
      <c r="G11" s="33">
        <f t="shared" si="1"/>
        <v>5918.0519589006763</v>
      </c>
      <c r="H11" s="34">
        <f t="shared" si="5"/>
        <v>151069.878</v>
      </c>
      <c r="I11" s="41">
        <v>7125</v>
      </c>
      <c r="J11" s="33">
        <f t="shared" si="2"/>
        <v>5951.883718987553</v>
      </c>
      <c r="K11" s="34">
        <f t="shared" si="6"/>
        <v>151933.5</v>
      </c>
      <c r="L11" s="41">
        <v>7127</v>
      </c>
      <c r="M11" s="33">
        <f t="shared" si="3"/>
        <v>5953.5544231893737</v>
      </c>
      <c r="N11" s="34">
        <f t="shared" si="7"/>
        <v>151976.14800000002</v>
      </c>
      <c r="O11" s="37">
        <v>1.1971000000000001</v>
      </c>
      <c r="P11" s="43">
        <v>21.324000000000002</v>
      </c>
    </row>
    <row r="12" spans="1:16" ht="13.5">
      <c r="A12" s="39">
        <v>9</v>
      </c>
      <c r="B12" s="40">
        <v>1</v>
      </c>
      <c r="C12" s="41">
        <v>7090</v>
      </c>
      <c r="D12" s="33">
        <f t="shared" si="0"/>
        <v>5941.5067459984912</v>
      </c>
      <c r="E12" s="34">
        <f t="shared" si="4"/>
        <v>151718.91</v>
      </c>
      <c r="F12" s="41">
        <v>7092</v>
      </c>
      <c r="G12" s="33">
        <f t="shared" si="1"/>
        <v>5943.1827704684483</v>
      </c>
      <c r="H12" s="34">
        <f t="shared" si="5"/>
        <v>151761.70800000001</v>
      </c>
      <c r="I12" s="41">
        <v>7136</v>
      </c>
      <c r="J12" s="33">
        <f t="shared" si="2"/>
        <v>5980.0553088075085</v>
      </c>
      <c r="K12" s="34">
        <f t="shared" si="6"/>
        <v>152703.264</v>
      </c>
      <c r="L12" s="41">
        <v>7137</v>
      </c>
      <c r="M12" s="33">
        <f t="shared" si="3"/>
        <v>5980.8933210424875</v>
      </c>
      <c r="N12" s="34">
        <f t="shared" si="7"/>
        <v>152724.663</v>
      </c>
      <c r="O12" s="37">
        <v>1.1933</v>
      </c>
      <c r="P12" s="43">
        <v>21.399000000000001</v>
      </c>
    </row>
    <row r="13" spans="1:16" ht="13.5">
      <c r="A13" s="39">
        <v>10</v>
      </c>
      <c r="B13" s="40">
        <v>1</v>
      </c>
      <c r="C13" s="41">
        <v>7140</v>
      </c>
      <c r="D13" s="33">
        <f t="shared" si="0"/>
        <v>5950.9918319719955</v>
      </c>
      <c r="E13" s="34">
        <f t="shared" si="4"/>
        <v>152189.1</v>
      </c>
      <c r="F13" s="41">
        <v>7140.5</v>
      </c>
      <c r="G13" s="33">
        <f t="shared" si="1"/>
        <v>5951.4085680946828</v>
      </c>
      <c r="H13" s="34">
        <f t="shared" si="5"/>
        <v>152199.75750000001</v>
      </c>
      <c r="I13" s="41">
        <v>7184</v>
      </c>
      <c r="J13" s="33">
        <f t="shared" si="2"/>
        <v>5987.6646107684619</v>
      </c>
      <c r="K13" s="34">
        <f t="shared" si="6"/>
        <v>153126.96000000002</v>
      </c>
      <c r="L13" s="41">
        <v>7185</v>
      </c>
      <c r="M13" s="33">
        <f t="shared" si="3"/>
        <v>5988.4980830138356</v>
      </c>
      <c r="N13" s="34">
        <f t="shared" si="7"/>
        <v>153148.27500000002</v>
      </c>
      <c r="O13" s="37">
        <v>1.1998</v>
      </c>
      <c r="P13" s="43">
        <v>21.315000000000001</v>
      </c>
    </row>
    <row r="14" spans="1:16" ht="13.5">
      <c r="A14" s="39">
        <v>11</v>
      </c>
      <c r="B14" s="40">
        <v>1</v>
      </c>
      <c r="C14" s="41">
        <v>7122</v>
      </c>
      <c r="D14" s="33">
        <f t="shared" si="0"/>
        <v>5932.528113286131</v>
      </c>
      <c r="E14" s="34">
        <f t="shared" si="4"/>
        <v>151385.23199999999</v>
      </c>
      <c r="F14" s="41">
        <v>7123</v>
      </c>
      <c r="G14" s="33">
        <f t="shared" si="1"/>
        <v>5933.3610995418585</v>
      </c>
      <c r="H14" s="34">
        <f t="shared" si="5"/>
        <v>151406.48800000001</v>
      </c>
      <c r="I14" s="41">
        <v>7160</v>
      </c>
      <c r="J14" s="33">
        <f t="shared" si="2"/>
        <v>5964.1815910037485</v>
      </c>
      <c r="K14" s="34">
        <f t="shared" si="6"/>
        <v>152192.95999999999</v>
      </c>
      <c r="L14" s="41">
        <v>7162</v>
      </c>
      <c r="M14" s="33">
        <f t="shared" si="3"/>
        <v>5965.8475635152026</v>
      </c>
      <c r="N14" s="34">
        <f t="shared" si="7"/>
        <v>152235.47200000001</v>
      </c>
      <c r="O14" s="37">
        <v>1.2004999999999999</v>
      </c>
      <c r="P14" s="43">
        <v>21.256</v>
      </c>
    </row>
    <row r="15" spans="1:16" ht="13.5">
      <c r="A15" s="39">
        <v>12</v>
      </c>
      <c r="B15" s="40">
        <v>1</v>
      </c>
      <c r="C15" s="41">
        <v>7070</v>
      </c>
      <c r="D15" s="33">
        <f t="shared" si="0"/>
        <v>5826.60293390473</v>
      </c>
      <c r="E15" s="34">
        <f t="shared" si="4"/>
        <v>148646.75</v>
      </c>
      <c r="F15" s="41">
        <v>7070.5</v>
      </c>
      <c r="G15" s="33">
        <f t="shared" si="1"/>
        <v>5827.014999175869</v>
      </c>
      <c r="H15" s="34">
        <f t="shared" si="5"/>
        <v>148657.26249999998</v>
      </c>
      <c r="I15" s="41">
        <v>7110</v>
      </c>
      <c r="J15" s="33">
        <f t="shared" si="2"/>
        <v>5859.5681555958463</v>
      </c>
      <c r="K15" s="34">
        <f t="shared" si="6"/>
        <v>149487.75</v>
      </c>
      <c r="L15" s="41">
        <v>7111</v>
      </c>
      <c r="M15" s="33">
        <f t="shared" si="3"/>
        <v>5860.3922861381243</v>
      </c>
      <c r="N15" s="34">
        <f t="shared" si="7"/>
        <v>149508.77499999999</v>
      </c>
      <c r="O15" s="37">
        <v>1.2134</v>
      </c>
      <c r="P15" s="43">
        <v>21.024999999999999</v>
      </c>
    </row>
    <row r="16" spans="1:16" ht="13.5">
      <c r="A16" s="39">
        <v>13</v>
      </c>
      <c r="B16" s="40"/>
      <c r="C16" s="41"/>
      <c r="D16" s="33" t="str">
        <f t="shared" si="0"/>
        <v/>
      </c>
      <c r="E16" s="34" t="s">
        <v>2</v>
      </c>
      <c r="F16" s="41"/>
      <c r="G16" s="33" t="str">
        <f t="shared" si="1"/>
        <v/>
      </c>
      <c r="H16" s="34" t="s">
        <v>2</v>
      </c>
      <c r="I16" s="41"/>
      <c r="J16" s="33" t="str">
        <f t="shared" si="2"/>
        <v/>
      </c>
      <c r="K16" s="34" t="s">
        <v>2</v>
      </c>
      <c r="L16" s="41"/>
      <c r="M16" s="33" t="str">
        <f t="shared" si="3"/>
        <v/>
      </c>
      <c r="N16" s="34" t="s">
        <v>2</v>
      </c>
      <c r="O16" s="37"/>
      <c r="P16" s="43"/>
    </row>
    <row r="17" spans="1:16" ht="13.5">
      <c r="A17" s="39">
        <v>14</v>
      </c>
      <c r="B17" s="40"/>
      <c r="C17" s="41"/>
      <c r="D17" s="33" t="str">
        <f t="shared" si="0"/>
        <v/>
      </c>
      <c r="E17" s="34" t="s">
        <v>2</v>
      </c>
      <c r="F17" s="41"/>
      <c r="G17" s="33" t="str">
        <f t="shared" si="1"/>
        <v/>
      </c>
      <c r="H17" s="34" t="s">
        <v>2</v>
      </c>
      <c r="I17" s="41"/>
      <c r="J17" s="33" t="str">
        <f t="shared" si="2"/>
        <v/>
      </c>
      <c r="K17" s="34" t="s">
        <v>2</v>
      </c>
      <c r="L17" s="41"/>
      <c r="M17" s="33" t="str">
        <f t="shared" si="3"/>
        <v/>
      </c>
      <c r="N17" s="34" t="s">
        <v>2</v>
      </c>
      <c r="O17" s="37"/>
      <c r="P17" s="43"/>
    </row>
    <row r="18" spans="1:16" ht="13.5">
      <c r="A18" s="39">
        <v>15</v>
      </c>
      <c r="B18" s="40">
        <v>1</v>
      </c>
      <c r="C18" s="41">
        <v>7179</v>
      </c>
      <c r="D18" s="33">
        <f t="shared" si="0"/>
        <v>5850.855745721271</v>
      </c>
      <c r="E18" s="34">
        <f t="shared" si="4"/>
        <v>149294.484</v>
      </c>
      <c r="F18" s="41">
        <v>7180</v>
      </c>
      <c r="G18" s="33">
        <f t="shared" si="1"/>
        <v>5851.6707416462914</v>
      </c>
      <c r="H18" s="34">
        <f t="shared" si="5"/>
        <v>149315.28</v>
      </c>
      <c r="I18" s="41">
        <v>7217</v>
      </c>
      <c r="J18" s="33">
        <f t="shared" si="2"/>
        <v>5881.8255908720448</v>
      </c>
      <c r="K18" s="34">
        <f t="shared" si="6"/>
        <v>150084.73199999999</v>
      </c>
      <c r="L18" s="41">
        <v>7218</v>
      </c>
      <c r="M18" s="33">
        <f t="shared" si="3"/>
        <v>5882.6405867970652</v>
      </c>
      <c r="N18" s="34">
        <f t="shared" si="7"/>
        <v>150105.52799999999</v>
      </c>
      <c r="O18" s="37">
        <v>1.2270000000000001</v>
      </c>
      <c r="P18" s="43">
        <v>20.795999999999999</v>
      </c>
    </row>
    <row r="19" spans="1:16" ht="13.5">
      <c r="A19" s="39">
        <v>16</v>
      </c>
      <c r="B19" s="40">
        <v>1</v>
      </c>
      <c r="C19" s="41">
        <v>7022</v>
      </c>
      <c r="D19" s="33">
        <f t="shared" si="0"/>
        <v>5740.6801831262264</v>
      </c>
      <c r="E19" s="34">
        <f t="shared" si="4"/>
        <v>146499.986</v>
      </c>
      <c r="F19" s="41">
        <v>7023</v>
      </c>
      <c r="G19" s="33">
        <f t="shared" si="1"/>
        <v>5741.4977109221709</v>
      </c>
      <c r="H19" s="34">
        <f t="shared" si="5"/>
        <v>146520.84899999999</v>
      </c>
      <c r="I19" s="41">
        <v>7063</v>
      </c>
      <c r="J19" s="33">
        <f t="shared" si="2"/>
        <v>5774.1988227599732</v>
      </c>
      <c r="K19" s="34">
        <f t="shared" si="6"/>
        <v>147355.36900000001</v>
      </c>
      <c r="L19" s="41">
        <v>7064</v>
      </c>
      <c r="M19" s="33">
        <f t="shared" si="3"/>
        <v>5775.0163505559185</v>
      </c>
      <c r="N19" s="34">
        <f t="shared" si="7"/>
        <v>147376.23199999999</v>
      </c>
      <c r="O19" s="37">
        <v>1.2232000000000001</v>
      </c>
      <c r="P19" s="43">
        <v>20.863</v>
      </c>
    </row>
    <row r="20" spans="1:16" ht="13.5">
      <c r="A20" s="39">
        <v>17</v>
      </c>
      <c r="B20" s="40">
        <v>1</v>
      </c>
      <c r="C20" s="41">
        <v>7045</v>
      </c>
      <c r="D20" s="33">
        <f t="shared" si="0"/>
        <v>5769.8607698607693</v>
      </c>
      <c r="E20" s="34">
        <f t="shared" si="4"/>
        <v>146902.34</v>
      </c>
      <c r="F20" s="41">
        <v>7047</v>
      </c>
      <c r="G20" s="33">
        <f t="shared" si="1"/>
        <v>5771.498771498771</v>
      </c>
      <c r="H20" s="34">
        <f t="shared" si="5"/>
        <v>146944.04399999999</v>
      </c>
      <c r="I20" s="41">
        <v>7078.5</v>
      </c>
      <c r="J20" s="33">
        <f t="shared" si="2"/>
        <v>5797.2972972972966</v>
      </c>
      <c r="K20" s="34">
        <f t="shared" si="6"/>
        <v>147600.88200000001</v>
      </c>
      <c r="L20" s="41">
        <v>7079</v>
      </c>
      <c r="M20" s="33">
        <f t="shared" si="3"/>
        <v>5797.7067977067973</v>
      </c>
      <c r="N20" s="34">
        <f t="shared" si="7"/>
        <v>147611.30799999999</v>
      </c>
      <c r="O20" s="37">
        <v>1.2210000000000001</v>
      </c>
      <c r="P20" s="43">
        <v>20.852</v>
      </c>
    </row>
    <row r="21" spans="1:16" ht="13.5">
      <c r="A21" s="39">
        <v>18</v>
      </c>
      <c r="B21" s="40">
        <v>1</v>
      </c>
      <c r="C21" s="41">
        <v>7046.5</v>
      </c>
      <c r="D21" s="33">
        <f t="shared" si="0"/>
        <v>5756.9444444444443</v>
      </c>
      <c r="E21" s="34">
        <f t="shared" si="4"/>
        <v>146158.503</v>
      </c>
      <c r="F21" s="41">
        <v>7047</v>
      </c>
      <c r="G21" s="33">
        <f t="shared" si="1"/>
        <v>5757.3529411764703</v>
      </c>
      <c r="H21" s="34">
        <f t="shared" si="5"/>
        <v>146168.87400000001</v>
      </c>
      <c r="I21" s="41">
        <v>7092</v>
      </c>
      <c r="J21" s="33">
        <f t="shared" si="2"/>
        <v>5794.1176470588234</v>
      </c>
      <c r="K21" s="34">
        <f t="shared" si="6"/>
        <v>147102.264</v>
      </c>
      <c r="L21" s="41">
        <v>7093</v>
      </c>
      <c r="M21" s="33">
        <f t="shared" si="3"/>
        <v>5794.9346405228762</v>
      </c>
      <c r="N21" s="34">
        <f t="shared" si="7"/>
        <v>147123.00599999999</v>
      </c>
      <c r="O21" s="37">
        <v>1.224</v>
      </c>
      <c r="P21" s="43">
        <v>20.742000000000001</v>
      </c>
    </row>
    <row r="22" spans="1:16" ht="13.5">
      <c r="A22" s="39">
        <v>19</v>
      </c>
      <c r="B22" s="40">
        <v>1</v>
      </c>
      <c r="C22" s="41">
        <v>7078</v>
      </c>
      <c r="D22" s="33">
        <f t="shared" si="0"/>
        <v>5775.1305483028718</v>
      </c>
      <c r="E22" s="34">
        <f t="shared" si="4"/>
        <v>146861.42199999999</v>
      </c>
      <c r="F22" s="41">
        <v>7079</v>
      </c>
      <c r="G22" s="33">
        <f t="shared" si="1"/>
        <v>5775.9464751958221</v>
      </c>
      <c r="H22" s="34">
        <f t="shared" si="5"/>
        <v>146882.171</v>
      </c>
      <c r="I22" s="41">
        <v>7119</v>
      </c>
      <c r="J22" s="33">
        <f t="shared" si="2"/>
        <v>5808.5835509138378</v>
      </c>
      <c r="K22" s="34">
        <f t="shared" si="6"/>
        <v>147712.13099999999</v>
      </c>
      <c r="L22" s="41">
        <v>7120</v>
      </c>
      <c r="M22" s="33">
        <f t="shared" si="3"/>
        <v>5809.3994778067881</v>
      </c>
      <c r="N22" s="34">
        <f t="shared" si="7"/>
        <v>147732.88</v>
      </c>
      <c r="O22" s="37">
        <v>1.2256</v>
      </c>
      <c r="P22" s="43">
        <v>20.748999999999999</v>
      </c>
    </row>
    <row r="23" spans="1:16" ht="13.5">
      <c r="A23" s="39">
        <v>20</v>
      </c>
      <c r="B23" s="40"/>
      <c r="C23" s="41"/>
      <c r="D23" s="33" t="str">
        <f t="shared" si="0"/>
        <v/>
      </c>
      <c r="E23" s="34" t="s">
        <v>2</v>
      </c>
      <c r="F23" s="41"/>
      <c r="G23" s="33" t="str">
        <f t="shared" si="1"/>
        <v/>
      </c>
      <c r="H23" s="34" t="s">
        <v>2</v>
      </c>
      <c r="I23" s="41"/>
      <c r="J23" s="33" t="str">
        <f t="shared" si="2"/>
        <v/>
      </c>
      <c r="K23" s="34" t="s">
        <v>2</v>
      </c>
      <c r="L23" s="41"/>
      <c r="M23" s="33" t="str">
        <f t="shared" si="3"/>
        <v/>
      </c>
      <c r="N23" s="34" t="s">
        <v>2</v>
      </c>
      <c r="O23" s="37"/>
      <c r="P23" s="43"/>
    </row>
    <row r="24" spans="1:16" ht="13.5">
      <c r="A24" s="39">
        <v>21</v>
      </c>
      <c r="B24" s="40"/>
      <c r="C24" s="41"/>
      <c r="D24" s="33" t="str">
        <f t="shared" si="0"/>
        <v/>
      </c>
      <c r="E24" s="34" t="s">
        <v>2</v>
      </c>
      <c r="F24" s="41"/>
      <c r="G24" s="33" t="str">
        <f t="shared" si="1"/>
        <v/>
      </c>
      <c r="H24" s="34" t="s">
        <v>2</v>
      </c>
      <c r="I24" s="41"/>
      <c r="J24" s="33" t="str">
        <f t="shared" si="2"/>
        <v/>
      </c>
      <c r="K24" s="34" t="s">
        <v>2</v>
      </c>
      <c r="L24" s="41"/>
      <c r="M24" s="33" t="str">
        <f t="shared" si="3"/>
        <v/>
      </c>
      <c r="N24" s="34" t="s">
        <v>2</v>
      </c>
      <c r="O24" s="37"/>
      <c r="P24" s="43"/>
    </row>
    <row r="25" spans="1:16" ht="13.5">
      <c r="A25" s="39">
        <v>22</v>
      </c>
      <c r="B25" s="40">
        <v>1</v>
      </c>
      <c r="C25" s="41">
        <v>7048.5</v>
      </c>
      <c r="D25" s="33">
        <f t="shared" si="0"/>
        <v>5757.6376409083487</v>
      </c>
      <c r="E25" s="34">
        <f t="shared" si="4"/>
        <v>146270.47199999998</v>
      </c>
      <c r="F25" s="41">
        <v>7049</v>
      </c>
      <c r="G25" s="33">
        <f t="shared" si="1"/>
        <v>5758.0460709034478</v>
      </c>
      <c r="H25" s="34">
        <f t="shared" si="5"/>
        <v>146280.848</v>
      </c>
      <c r="I25" s="41">
        <v>7089</v>
      </c>
      <c r="J25" s="33">
        <f t="shared" si="2"/>
        <v>5790.7204705113545</v>
      </c>
      <c r="K25" s="34">
        <f t="shared" si="6"/>
        <v>147110.92799999999</v>
      </c>
      <c r="L25" s="41">
        <v>7090</v>
      </c>
      <c r="M25" s="33">
        <f t="shared" si="3"/>
        <v>5791.5373305015519</v>
      </c>
      <c r="N25" s="34">
        <f t="shared" si="7"/>
        <v>147131.68</v>
      </c>
      <c r="O25" s="37">
        <v>1.2242</v>
      </c>
      <c r="P25" s="43">
        <v>20.751999999999999</v>
      </c>
    </row>
    <row r="26" spans="1:16" ht="13.5">
      <c r="A26" s="39">
        <v>23</v>
      </c>
      <c r="B26" s="40">
        <v>1</v>
      </c>
      <c r="C26" s="41">
        <v>6904.5</v>
      </c>
      <c r="D26" s="33">
        <f t="shared" si="0"/>
        <v>5636.3265306122448</v>
      </c>
      <c r="E26" s="34">
        <f t="shared" si="4"/>
        <v>143213.139</v>
      </c>
      <c r="F26" s="41">
        <v>6905</v>
      </c>
      <c r="G26" s="33">
        <f t="shared" si="1"/>
        <v>5636.7346938775509</v>
      </c>
      <c r="H26" s="34">
        <f t="shared" si="5"/>
        <v>143223.51</v>
      </c>
      <c r="I26" s="41">
        <v>6948</v>
      </c>
      <c r="J26" s="33">
        <f t="shared" si="2"/>
        <v>5671.8367346938776</v>
      </c>
      <c r="K26" s="34">
        <f t="shared" si="6"/>
        <v>144115.416</v>
      </c>
      <c r="L26" s="41">
        <v>6949</v>
      </c>
      <c r="M26" s="33">
        <f t="shared" si="3"/>
        <v>5672.6530612244896</v>
      </c>
      <c r="N26" s="34">
        <f t="shared" si="7"/>
        <v>144136.158</v>
      </c>
      <c r="O26" s="37">
        <v>1.2250000000000001</v>
      </c>
      <c r="P26" s="43">
        <v>20.742000000000001</v>
      </c>
    </row>
    <row r="27" spans="1:16" ht="13.5">
      <c r="A27" s="39">
        <v>24</v>
      </c>
      <c r="B27" s="40">
        <v>1</v>
      </c>
      <c r="C27" s="41">
        <v>6942</v>
      </c>
      <c r="D27" s="33">
        <f t="shared" si="0"/>
        <v>5626.0637004619502</v>
      </c>
      <c r="E27" s="34">
        <f t="shared" si="4"/>
        <v>142609.50599999999</v>
      </c>
      <c r="F27" s="41">
        <v>6943</v>
      </c>
      <c r="G27" s="33">
        <f t="shared" si="1"/>
        <v>5626.8741389091501</v>
      </c>
      <c r="H27" s="34">
        <f t="shared" si="5"/>
        <v>142630.049</v>
      </c>
      <c r="I27" s="41">
        <v>6986.5</v>
      </c>
      <c r="J27" s="33">
        <f t="shared" si="2"/>
        <v>5662.1282113623474</v>
      </c>
      <c r="K27" s="34">
        <f t="shared" si="6"/>
        <v>143523.66949999999</v>
      </c>
      <c r="L27" s="41">
        <v>6987</v>
      </c>
      <c r="M27" s="33">
        <f t="shared" si="3"/>
        <v>5662.5334305859469</v>
      </c>
      <c r="N27" s="34">
        <f t="shared" si="7"/>
        <v>143533.94099999999</v>
      </c>
      <c r="O27" s="37">
        <v>1.2339</v>
      </c>
      <c r="P27" s="43">
        <v>20.542999999999999</v>
      </c>
    </row>
    <row r="28" spans="1:16" ht="13.5">
      <c r="A28" s="39">
        <v>25</v>
      </c>
      <c r="B28" s="40">
        <v>1</v>
      </c>
      <c r="C28" s="41">
        <v>7111</v>
      </c>
      <c r="D28" s="33">
        <f t="shared" si="0"/>
        <v>5732.3659814590892</v>
      </c>
      <c r="E28" s="34">
        <f t="shared" si="4"/>
        <v>145448.394</v>
      </c>
      <c r="F28" s="41">
        <v>7112</v>
      </c>
      <c r="G28" s="33">
        <f t="shared" si="1"/>
        <v>5733.17210802096</v>
      </c>
      <c r="H28" s="34">
        <f t="shared" si="5"/>
        <v>145468.848</v>
      </c>
      <c r="I28" s="41">
        <v>7145</v>
      </c>
      <c r="J28" s="33">
        <f t="shared" si="2"/>
        <v>5759.7742845626763</v>
      </c>
      <c r="K28" s="34">
        <f t="shared" si="6"/>
        <v>146143.83000000002</v>
      </c>
      <c r="L28" s="41">
        <v>7148</v>
      </c>
      <c r="M28" s="33">
        <f t="shared" si="3"/>
        <v>5762.1926642482877</v>
      </c>
      <c r="N28" s="34">
        <f t="shared" si="7"/>
        <v>146205.19200000001</v>
      </c>
      <c r="O28" s="37">
        <v>1.2404999999999999</v>
      </c>
      <c r="P28" s="43">
        <v>20.454000000000001</v>
      </c>
    </row>
    <row r="29" spans="1:16" ht="13.5">
      <c r="A29" s="39">
        <v>26</v>
      </c>
      <c r="B29" s="40">
        <v>1</v>
      </c>
      <c r="C29" s="41">
        <v>7063</v>
      </c>
      <c r="D29" s="33">
        <f t="shared" si="0"/>
        <v>5677.1963668515391</v>
      </c>
      <c r="E29" s="34">
        <f t="shared" si="4"/>
        <v>144028.696</v>
      </c>
      <c r="F29" s="41">
        <v>7063.5</v>
      </c>
      <c r="G29" s="33">
        <f t="shared" si="1"/>
        <v>5677.5982638051601</v>
      </c>
      <c r="H29" s="34">
        <f t="shared" si="5"/>
        <v>144038.89199999999</v>
      </c>
      <c r="I29" s="41">
        <v>7108</v>
      </c>
      <c r="J29" s="33">
        <f t="shared" si="2"/>
        <v>5713.3670926774375</v>
      </c>
      <c r="K29" s="34">
        <f t="shared" si="6"/>
        <v>144946.33600000001</v>
      </c>
      <c r="L29" s="41">
        <v>7110</v>
      </c>
      <c r="M29" s="33">
        <f t="shared" si="3"/>
        <v>5714.9746804919223</v>
      </c>
      <c r="N29" s="34">
        <f t="shared" si="7"/>
        <v>144987.12</v>
      </c>
      <c r="O29" s="37">
        <v>1.2441</v>
      </c>
      <c r="P29" s="43">
        <v>20.391999999999999</v>
      </c>
    </row>
    <row r="30" spans="1:16" ht="13.5">
      <c r="A30" s="39">
        <v>27</v>
      </c>
      <c r="B30" s="40"/>
      <c r="C30" s="65"/>
      <c r="D30" s="66" t="str">
        <f t="shared" si="0"/>
        <v/>
      </c>
      <c r="E30" s="34" t="s">
        <v>2</v>
      </c>
      <c r="F30" s="41"/>
      <c r="G30" s="33" t="str">
        <f>IF(F30=0,"",F30/O30)</f>
        <v/>
      </c>
      <c r="H30" s="34" t="s">
        <v>2</v>
      </c>
      <c r="I30" s="41"/>
      <c r="J30" s="33" t="str">
        <f>IF(I30=0,"",I30/O30)</f>
        <v/>
      </c>
      <c r="K30" s="34" t="s">
        <v>2</v>
      </c>
      <c r="L30" s="41"/>
      <c r="M30" s="33" t="str">
        <f>IF(L30=0,"",L30/O30)</f>
        <v/>
      </c>
      <c r="N30" s="34" t="s">
        <v>2</v>
      </c>
      <c r="O30" s="37"/>
      <c r="P30" s="43"/>
    </row>
    <row r="31" spans="1:16" ht="13.5">
      <c r="A31" s="39">
        <v>28</v>
      </c>
      <c r="B31" s="40"/>
      <c r="C31" s="41"/>
      <c r="D31" s="33" t="str">
        <f>IF(C31=0,"",C31/O31)</f>
        <v/>
      </c>
      <c r="E31" s="34" t="s">
        <v>2</v>
      </c>
      <c r="F31" s="41"/>
      <c r="G31" s="33" t="str">
        <f>IF(F31=0,"",F31/O31)</f>
        <v/>
      </c>
      <c r="H31" s="34" t="s">
        <v>2</v>
      </c>
      <c r="I31" s="41"/>
      <c r="J31" s="33" t="str">
        <f>IF(I31=0,"",I31/O31)</f>
        <v/>
      </c>
      <c r="K31" s="34" t="s">
        <v>2</v>
      </c>
      <c r="L31" s="41"/>
      <c r="M31" s="33" t="str">
        <f>IF(L31=0,"",L31/O31)</f>
        <v/>
      </c>
      <c r="N31" s="34" t="s">
        <v>2</v>
      </c>
      <c r="O31" s="37"/>
      <c r="P31" s="43"/>
    </row>
    <row r="32" spans="1:16" ht="13.5">
      <c r="A32" s="39">
        <v>29</v>
      </c>
      <c r="B32" s="40">
        <v>1</v>
      </c>
      <c r="C32" s="41">
        <v>7061</v>
      </c>
      <c r="D32" s="33">
        <f t="shared" si="0"/>
        <v>5701.71188630491</v>
      </c>
      <c r="E32" s="34">
        <f t="shared" si="4"/>
        <v>144270.35199999998</v>
      </c>
      <c r="F32" s="41">
        <v>7062</v>
      </c>
      <c r="G32" s="33">
        <f>IF(F32=0,"",F32/O32)</f>
        <v>5702.5193798449618</v>
      </c>
      <c r="H32" s="34">
        <f>F32*P32</f>
        <v>144290.78399999999</v>
      </c>
      <c r="I32" s="41">
        <v>7105</v>
      </c>
      <c r="J32" s="33">
        <f>IF(I32=0,"",I32/O32)</f>
        <v>5737.2416020671835</v>
      </c>
      <c r="K32" s="34">
        <f>I32*P32</f>
        <v>145169.35999999999</v>
      </c>
      <c r="L32" s="41">
        <v>7107</v>
      </c>
      <c r="M32" s="33">
        <f>IF(L32=0,"",L32/O32)</f>
        <v>5738.8565891472872</v>
      </c>
      <c r="N32" s="34">
        <f>L32*P32</f>
        <v>145210.22399999999</v>
      </c>
      <c r="O32" s="37">
        <v>1.2383999999999999</v>
      </c>
      <c r="P32" s="43">
        <v>20.431999999999999</v>
      </c>
    </row>
    <row r="33" spans="1:16" ht="13.5">
      <c r="A33" s="39">
        <v>30</v>
      </c>
      <c r="B33" s="40">
        <v>1</v>
      </c>
      <c r="C33" s="41">
        <v>7048</v>
      </c>
      <c r="D33" s="33">
        <f t="shared" si="0"/>
        <v>5671.5216866500368</v>
      </c>
      <c r="E33" s="34">
        <f t="shared" si="4"/>
        <v>143736.91199999998</v>
      </c>
      <c r="F33" s="41">
        <v>7049</v>
      </c>
      <c r="G33" s="33">
        <f>IF(F33=0,"",F33/O33)</f>
        <v>5672.3263860947936</v>
      </c>
      <c r="H33" s="34">
        <f>F33*P33</f>
        <v>143757.30599999998</v>
      </c>
      <c r="I33" s="41">
        <v>7092</v>
      </c>
      <c r="J33" s="33">
        <f>IF(I33=0,"",I33/O33)</f>
        <v>5706.9284622193618</v>
      </c>
      <c r="K33" s="34">
        <f>I33*P33</f>
        <v>144634.24799999999</v>
      </c>
      <c r="L33" s="41">
        <v>7093</v>
      </c>
      <c r="M33" s="33">
        <f>IF(L33=0,"",L33/O33)</f>
        <v>5707.7331616641186</v>
      </c>
      <c r="N33" s="34">
        <f>L33*P33</f>
        <v>144654.64199999999</v>
      </c>
      <c r="O33" s="37">
        <v>1.2426999999999999</v>
      </c>
      <c r="P33" s="43">
        <v>20.393999999999998</v>
      </c>
    </row>
    <row r="34" spans="1:16" ht="14.25" thickBot="1">
      <c r="A34" s="68">
        <v>31</v>
      </c>
      <c r="B34" s="69">
        <v>1</v>
      </c>
      <c r="C34" s="70">
        <v>7100</v>
      </c>
      <c r="D34" s="33">
        <f t="shared" si="0"/>
        <v>5697.7770644410566</v>
      </c>
      <c r="E34" s="34">
        <f t="shared" si="4"/>
        <v>144066.1</v>
      </c>
      <c r="F34" s="70">
        <v>7100.5</v>
      </c>
      <c r="G34" s="33">
        <f>IF(F34=0,"",F34/O34)</f>
        <v>5698.1783163470027</v>
      </c>
      <c r="H34" s="34">
        <f>F34*P34</f>
        <v>144076.24549999999</v>
      </c>
      <c r="I34" s="70">
        <v>7139.5</v>
      </c>
      <c r="J34" s="33">
        <f>IF(I34=0,"",I34/O34)</f>
        <v>5729.4759650108335</v>
      </c>
      <c r="K34" s="34">
        <f>I34*P34</f>
        <v>144867.59450000001</v>
      </c>
      <c r="L34" s="70">
        <v>7140</v>
      </c>
      <c r="M34" s="33">
        <f>IF(L34=0,"",L34/O34)</f>
        <v>5729.8772169167805</v>
      </c>
      <c r="N34" s="34">
        <f>L34*P34</f>
        <v>144877.74</v>
      </c>
      <c r="O34" s="71">
        <v>1.2461</v>
      </c>
      <c r="P34" s="72">
        <v>20.291</v>
      </c>
    </row>
    <row r="35" spans="1:16" ht="15" thickBot="1">
      <c r="A35" s="45"/>
      <c r="B35" s="46">
        <f>SUM(B4:B34)</f>
        <v>22</v>
      </c>
      <c r="C35" s="79">
        <f>SUM(C4:C34)/B35</f>
        <v>7079.454545454545</v>
      </c>
      <c r="D35" s="67">
        <f>SUM(D4:D34)/B35</f>
        <v>5804.104036890827</v>
      </c>
      <c r="E35" s="67">
        <f>SUM(E4:E34)/B35</f>
        <v>147744.37899999999</v>
      </c>
      <c r="F35" s="79">
        <f>SUM(F4:F34)/B35</f>
        <v>7080.295454545455</v>
      </c>
      <c r="G35" s="67">
        <f>SUM(G4:G34)/B35</f>
        <v>5804.7937457776252</v>
      </c>
      <c r="H35" s="67">
        <f>SUM(H4:H34)/B35</f>
        <v>147761.93779545455</v>
      </c>
      <c r="I35" s="79">
        <f>SUM(I4:I34)/B35</f>
        <v>7121.477272727273</v>
      </c>
      <c r="J35" s="67">
        <f>SUM(J4:J34)/B35</f>
        <v>5838.5637373617028</v>
      </c>
      <c r="K35" s="67">
        <f>SUM(K4:K34)/B35</f>
        <v>148621.56736363636</v>
      </c>
      <c r="L35" s="79">
        <f>SUM(L4:L34)/B35</f>
        <v>7122.772727272727</v>
      </c>
      <c r="M35" s="47">
        <f>SUM(M4:M34)/B35</f>
        <v>5839.6261738866533</v>
      </c>
      <c r="N35" s="47">
        <f>SUM(N4:N34)/B35</f>
        <v>148648.6152727273</v>
      </c>
      <c r="O35" s="80">
        <f>SUM(O4:O34)/B35</f>
        <v>1.2200090909090908</v>
      </c>
      <c r="P35" s="77">
        <f>SUM(P4:P34)/B35</f>
        <v>20.868136363636367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January 2018</vt:lpstr>
      <vt:lpstr>Cu</vt:lpstr>
    </vt:vector>
  </TitlesOfParts>
  <Company>MTC Trading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Jokešová Eva</dc:creator>
  <cp:lastModifiedBy>blanka</cp:lastModifiedBy>
  <cp:lastPrinted>2018-02-01T11:40:27Z</cp:lastPrinted>
  <dcterms:created xsi:type="dcterms:W3CDTF">2004-09-28T09:31:55Z</dcterms:created>
  <dcterms:modified xsi:type="dcterms:W3CDTF">2019-01-02T12:46:00Z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-256669142</vt:i4>
  </property>
  <property fmtid="{D5CDD505-2E9C-101B-9397-08002B2CF9AE}" pid="3" name="_EmailSubject">
    <vt:lpwstr>10 Oct 2004.xls</vt:lpwstr>
  </property>
  <property fmtid="{D5CDD505-2E9C-101B-9397-08002B2CF9AE}" pid="4" name="_AuthorEmail">
    <vt:lpwstr>Radovan.Pospisil@green.cz</vt:lpwstr>
  </property>
  <property fmtid="{D5CDD505-2E9C-101B-9397-08002B2CF9AE}" pid="5" name="_AuthorEmailDisplayName">
    <vt:lpwstr>Radovan Pospisil</vt:lpwstr>
  </property>
  <property fmtid="{D5CDD505-2E9C-101B-9397-08002B2CF9AE}" pid="6" name="_ReviewingToolsShownOnce">
    <vt:lpwstr/>
  </property>
</Properties>
</file>