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CNAS\Company\2019\LME 2019\"/>
    </mc:Choice>
  </mc:AlternateContent>
  <xr:revisionPtr revIDLastSave="0" documentId="13_ncr:1_{0FCB5C30-18FA-495E-8C9F-69048A8109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July 2019" sheetId="1" r:id="rId1"/>
    <sheet name="Cu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B35" i="2"/>
  <c r="C35" i="2" s="1"/>
  <c r="O35" i="2" l="1"/>
  <c r="P35" i="2"/>
  <c r="I35" i="2"/>
  <c r="L35" i="2"/>
  <c r="F35" i="2"/>
  <c r="N34" i="2"/>
  <c r="M34" i="2"/>
  <c r="K34" i="2"/>
  <c r="J34" i="2"/>
  <c r="H34" i="2"/>
  <c r="G34" i="2"/>
  <c r="E34" i="2"/>
  <c r="D34" i="2"/>
  <c r="M33" i="2"/>
  <c r="M32" i="2"/>
  <c r="M26" i="2"/>
  <c r="M25" i="2"/>
  <c r="M19" i="2"/>
  <c r="M18" i="2"/>
  <c r="M12" i="2"/>
  <c r="M11" i="2"/>
  <c r="M5" i="2"/>
  <c r="M4" i="2"/>
  <c r="N33" i="2"/>
  <c r="N32" i="2"/>
  <c r="N26" i="2"/>
  <c r="N25" i="2"/>
  <c r="N19" i="2"/>
  <c r="N18" i="2"/>
  <c r="N12" i="2"/>
  <c r="N11" i="2"/>
  <c r="N5" i="2"/>
  <c r="N4" i="2"/>
  <c r="J33" i="2"/>
  <c r="J32" i="2"/>
  <c r="J26" i="2"/>
  <c r="J25" i="2"/>
  <c r="J19" i="2"/>
  <c r="J18" i="2"/>
  <c r="J12" i="2"/>
  <c r="J11" i="2"/>
  <c r="J5" i="2"/>
  <c r="J4" i="2"/>
  <c r="K33" i="2"/>
  <c r="K32" i="2"/>
  <c r="K26" i="2"/>
  <c r="K25" i="2"/>
  <c r="K19" i="2"/>
  <c r="K18" i="2"/>
  <c r="K12" i="2"/>
  <c r="K11" i="2"/>
  <c r="K5" i="2"/>
  <c r="K4" i="2"/>
  <c r="G33" i="2"/>
  <c r="G32" i="2"/>
  <c r="G26" i="2"/>
  <c r="G25" i="2"/>
  <c r="G19" i="2"/>
  <c r="G18" i="2"/>
  <c r="G12" i="2"/>
  <c r="G11" i="2"/>
  <c r="G5" i="2"/>
  <c r="G4" i="2"/>
  <c r="D12" i="2"/>
  <c r="D11" i="2"/>
  <c r="H33" i="2"/>
  <c r="H32" i="2"/>
  <c r="H26" i="2"/>
  <c r="H25" i="2"/>
  <c r="H19" i="2"/>
  <c r="H18" i="2"/>
  <c r="H12" i="2"/>
  <c r="H11" i="2"/>
  <c r="H5" i="2"/>
  <c r="H4" i="2"/>
  <c r="E33" i="2"/>
  <c r="E32" i="2"/>
  <c r="E26" i="2"/>
  <c r="E25" i="2"/>
  <c r="E19" i="2"/>
  <c r="E18" i="2"/>
  <c r="E12" i="2"/>
  <c r="E11" i="2"/>
  <c r="E5" i="2"/>
  <c r="E4" i="2"/>
  <c r="D33" i="2"/>
  <c r="D32" i="2"/>
  <c r="M31" i="2"/>
  <c r="J31" i="2"/>
  <c r="G31" i="2"/>
  <c r="D31" i="2"/>
  <c r="M30" i="2"/>
  <c r="J30" i="2"/>
  <c r="G30" i="2"/>
  <c r="D30" i="2"/>
  <c r="N29" i="2"/>
  <c r="M29" i="2"/>
  <c r="K29" i="2"/>
  <c r="J29" i="2"/>
  <c r="H29" i="2"/>
  <c r="G29" i="2"/>
  <c r="E29" i="2"/>
  <c r="D29" i="2"/>
  <c r="N28" i="2"/>
  <c r="M28" i="2"/>
  <c r="K28" i="2"/>
  <c r="J28" i="2"/>
  <c r="H28" i="2"/>
  <c r="G28" i="2"/>
  <c r="E28" i="2"/>
  <c r="D28" i="2"/>
  <c r="N27" i="2"/>
  <c r="M27" i="2"/>
  <c r="K27" i="2"/>
  <c r="J27" i="2"/>
  <c r="H27" i="2"/>
  <c r="G27" i="2"/>
  <c r="E27" i="2"/>
  <c r="D27" i="2"/>
  <c r="D26" i="2"/>
  <c r="D25" i="2"/>
  <c r="M24" i="2"/>
  <c r="J24" i="2"/>
  <c r="G24" i="2"/>
  <c r="D24" i="2"/>
  <c r="M23" i="2"/>
  <c r="J23" i="2"/>
  <c r="G23" i="2"/>
  <c r="D23" i="2"/>
  <c r="N22" i="2"/>
  <c r="M22" i="2"/>
  <c r="K22" i="2"/>
  <c r="J22" i="2"/>
  <c r="H22" i="2"/>
  <c r="G22" i="2"/>
  <c r="E22" i="2"/>
  <c r="D22" i="2"/>
  <c r="N21" i="2"/>
  <c r="M21" i="2"/>
  <c r="K21" i="2"/>
  <c r="J21" i="2"/>
  <c r="H21" i="2"/>
  <c r="G21" i="2"/>
  <c r="E21" i="2"/>
  <c r="D21" i="2"/>
  <c r="N20" i="2"/>
  <c r="M20" i="2"/>
  <c r="K20" i="2"/>
  <c r="J20" i="2"/>
  <c r="H20" i="2"/>
  <c r="G20" i="2"/>
  <c r="E20" i="2"/>
  <c r="D20" i="2"/>
  <c r="D19" i="2"/>
  <c r="D18" i="2"/>
  <c r="M17" i="2"/>
  <c r="J17" i="2"/>
  <c r="G17" i="2"/>
  <c r="D17" i="2"/>
  <c r="M16" i="2"/>
  <c r="J16" i="2"/>
  <c r="G16" i="2"/>
  <c r="D16" i="2"/>
  <c r="N15" i="2"/>
  <c r="M15" i="2"/>
  <c r="K15" i="2"/>
  <c r="J15" i="2"/>
  <c r="H15" i="2"/>
  <c r="G15" i="2"/>
  <c r="E15" i="2"/>
  <c r="D15" i="2"/>
  <c r="N14" i="2"/>
  <c r="M14" i="2"/>
  <c r="K14" i="2"/>
  <c r="J14" i="2"/>
  <c r="H14" i="2"/>
  <c r="G14" i="2"/>
  <c r="E14" i="2"/>
  <c r="D14" i="2"/>
  <c r="N13" i="2"/>
  <c r="M13" i="2"/>
  <c r="K13" i="2"/>
  <c r="J13" i="2"/>
  <c r="H13" i="2"/>
  <c r="G13" i="2"/>
  <c r="E13" i="2"/>
  <c r="D13" i="2"/>
  <c r="M10" i="2"/>
  <c r="J10" i="2"/>
  <c r="G10" i="2"/>
  <c r="D10" i="2"/>
  <c r="M9" i="2"/>
  <c r="J9" i="2"/>
  <c r="G9" i="2"/>
  <c r="D9" i="2"/>
  <c r="N8" i="2"/>
  <c r="M8" i="2"/>
  <c r="K8" i="2"/>
  <c r="J8" i="2"/>
  <c r="H8" i="2"/>
  <c r="G8" i="2"/>
  <c r="E8" i="2"/>
  <c r="D8" i="2"/>
  <c r="N7" i="2"/>
  <c r="M7" i="2"/>
  <c r="K7" i="2"/>
  <c r="J7" i="2"/>
  <c r="H7" i="2"/>
  <c r="G7" i="2"/>
  <c r="E7" i="2"/>
  <c r="D7" i="2"/>
  <c r="N6" i="2"/>
  <c r="M6" i="2"/>
  <c r="K6" i="2"/>
  <c r="J6" i="2"/>
  <c r="H6" i="2"/>
  <c r="G6" i="2"/>
  <c r="E6" i="2"/>
  <c r="D6" i="2"/>
  <c r="D5" i="2"/>
  <c r="D4" i="2"/>
  <c r="D5" i="1"/>
  <c r="D4" i="1"/>
  <c r="E4" i="1"/>
  <c r="G4" i="1"/>
  <c r="H4" i="1"/>
  <c r="J4" i="1"/>
  <c r="K4" i="1"/>
  <c r="M4" i="1"/>
  <c r="N4" i="1"/>
  <c r="P4" i="1"/>
  <c r="Q4" i="1"/>
  <c r="S4" i="1"/>
  <c r="T4" i="1"/>
  <c r="V4" i="1"/>
  <c r="W4" i="1"/>
  <c r="E5" i="1"/>
  <c r="G5" i="1"/>
  <c r="H5" i="1"/>
  <c r="J5" i="1"/>
  <c r="K5" i="1"/>
  <c r="M5" i="1"/>
  <c r="N5" i="1"/>
  <c r="P5" i="1"/>
  <c r="Q5" i="1"/>
  <c r="S5" i="1"/>
  <c r="T5" i="1"/>
  <c r="V5" i="1"/>
  <c r="W5" i="1"/>
  <c r="D6" i="1"/>
  <c r="E6" i="1"/>
  <c r="G6" i="1"/>
  <c r="H6" i="1"/>
  <c r="J6" i="1"/>
  <c r="K6" i="1"/>
  <c r="M6" i="1"/>
  <c r="N6" i="1"/>
  <c r="P6" i="1"/>
  <c r="Q6" i="1"/>
  <c r="S6" i="1"/>
  <c r="T6" i="1"/>
  <c r="V6" i="1"/>
  <c r="W6" i="1"/>
  <c r="D7" i="1"/>
  <c r="E7" i="1"/>
  <c r="G7" i="1"/>
  <c r="H7" i="1"/>
  <c r="J7" i="1"/>
  <c r="K7" i="1"/>
  <c r="M7" i="1"/>
  <c r="N7" i="1"/>
  <c r="P7" i="1"/>
  <c r="Q7" i="1"/>
  <c r="S7" i="1"/>
  <c r="T7" i="1"/>
  <c r="V7" i="1"/>
  <c r="W7" i="1"/>
  <c r="D8" i="1"/>
  <c r="E8" i="1"/>
  <c r="G8" i="1"/>
  <c r="H8" i="1"/>
  <c r="J8" i="1"/>
  <c r="K8" i="1"/>
  <c r="M8" i="1"/>
  <c r="N8" i="1"/>
  <c r="P8" i="1"/>
  <c r="Q8" i="1"/>
  <c r="S8" i="1"/>
  <c r="T8" i="1"/>
  <c r="V8" i="1"/>
  <c r="W8" i="1"/>
  <c r="D9" i="1"/>
  <c r="G9" i="1"/>
  <c r="J9" i="1"/>
  <c r="M9" i="1"/>
  <c r="P9" i="1"/>
  <c r="S9" i="1"/>
  <c r="V9" i="1"/>
  <c r="D10" i="1"/>
  <c r="G10" i="1"/>
  <c r="J10" i="1"/>
  <c r="M10" i="1"/>
  <c r="P10" i="1"/>
  <c r="S10" i="1"/>
  <c r="V10" i="1"/>
  <c r="D11" i="1"/>
  <c r="E11" i="1"/>
  <c r="G11" i="1"/>
  <c r="H11" i="1"/>
  <c r="J11" i="1"/>
  <c r="K11" i="1"/>
  <c r="M11" i="1"/>
  <c r="N11" i="1"/>
  <c r="P11" i="1"/>
  <c r="Q11" i="1"/>
  <c r="S11" i="1"/>
  <c r="T11" i="1"/>
  <c r="V11" i="1"/>
  <c r="W11" i="1"/>
  <c r="D12" i="1"/>
  <c r="E12" i="1"/>
  <c r="G12" i="1"/>
  <c r="H12" i="1"/>
  <c r="J12" i="1"/>
  <c r="K12" i="1"/>
  <c r="M12" i="1"/>
  <c r="N12" i="1"/>
  <c r="P12" i="1"/>
  <c r="Q12" i="1"/>
  <c r="S12" i="1"/>
  <c r="T12" i="1"/>
  <c r="V12" i="1"/>
  <c r="W12" i="1"/>
  <c r="D13" i="1"/>
  <c r="E13" i="1"/>
  <c r="G13" i="1"/>
  <c r="H13" i="1"/>
  <c r="J13" i="1"/>
  <c r="K13" i="1"/>
  <c r="M13" i="1"/>
  <c r="N13" i="1"/>
  <c r="P13" i="1"/>
  <c r="Q13" i="1"/>
  <c r="S13" i="1"/>
  <c r="T13" i="1"/>
  <c r="V13" i="1"/>
  <c r="W13" i="1"/>
  <c r="D14" i="1"/>
  <c r="E14" i="1"/>
  <c r="G14" i="1"/>
  <c r="H14" i="1"/>
  <c r="J14" i="1"/>
  <c r="K14" i="1"/>
  <c r="M14" i="1"/>
  <c r="N14" i="1"/>
  <c r="P14" i="1"/>
  <c r="Q14" i="1"/>
  <c r="S14" i="1"/>
  <c r="T14" i="1"/>
  <c r="V14" i="1"/>
  <c r="W14" i="1"/>
  <c r="D15" i="1"/>
  <c r="E15" i="1"/>
  <c r="G15" i="1"/>
  <c r="H15" i="1"/>
  <c r="J15" i="1"/>
  <c r="K15" i="1"/>
  <c r="M15" i="1"/>
  <c r="N15" i="1"/>
  <c r="P15" i="1"/>
  <c r="Q15" i="1"/>
  <c r="S15" i="1"/>
  <c r="T15" i="1"/>
  <c r="V15" i="1"/>
  <c r="W15" i="1"/>
  <c r="D16" i="1"/>
  <c r="G16" i="1"/>
  <c r="J16" i="1"/>
  <c r="M16" i="1"/>
  <c r="P16" i="1"/>
  <c r="S16" i="1"/>
  <c r="V16" i="1"/>
  <c r="D17" i="1"/>
  <c r="G17" i="1"/>
  <c r="J17" i="1"/>
  <c r="M17" i="1"/>
  <c r="P17" i="1"/>
  <c r="S17" i="1"/>
  <c r="V17" i="1"/>
  <c r="E18" i="1"/>
  <c r="G18" i="1"/>
  <c r="H18" i="1"/>
  <c r="J18" i="1"/>
  <c r="K18" i="1"/>
  <c r="M18" i="1"/>
  <c r="N18" i="1"/>
  <c r="P18" i="1"/>
  <c r="Q18" i="1"/>
  <c r="S18" i="1"/>
  <c r="T18" i="1"/>
  <c r="V18" i="1"/>
  <c r="W18" i="1"/>
  <c r="D19" i="1"/>
  <c r="E19" i="1"/>
  <c r="G19" i="1"/>
  <c r="H19" i="1"/>
  <c r="J19" i="1"/>
  <c r="K19" i="1"/>
  <c r="M19" i="1"/>
  <c r="N19" i="1"/>
  <c r="P19" i="1"/>
  <c r="Q19" i="1"/>
  <c r="S19" i="1"/>
  <c r="T19" i="1"/>
  <c r="V19" i="1"/>
  <c r="W19" i="1"/>
  <c r="D20" i="1"/>
  <c r="E20" i="1"/>
  <c r="G20" i="1"/>
  <c r="H20" i="1"/>
  <c r="J20" i="1"/>
  <c r="K20" i="1"/>
  <c r="M20" i="1"/>
  <c r="N20" i="1"/>
  <c r="P20" i="1"/>
  <c r="Q20" i="1"/>
  <c r="S20" i="1"/>
  <c r="T20" i="1"/>
  <c r="V20" i="1"/>
  <c r="W20" i="1"/>
  <c r="D21" i="1"/>
  <c r="E21" i="1"/>
  <c r="G21" i="1"/>
  <c r="H21" i="1"/>
  <c r="J21" i="1"/>
  <c r="K21" i="1"/>
  <c r="M21" i="1"/>
  <c r="N21" i="1"/>
  <c r="P21" i="1"/>
  <c r="Q21" i="1"/>
  <c r="S21" i="1"/>
  <c r="T21" i="1"/>
  <c r="V21" i="1"/>
  <c r="W21" i="1"/>
  <c r="D22" i="1"/>
  <c r="E22" i="1"/>
  <c r="G22" i="1"/>
  <c r="H22" i="1"/>
  <c r="J22" i="1"/>
  <c r="K22" i="1"/>
  <c r="M22" i="1"/>
  <c r="N22" i="1"/>
  <c r="P22" i="1"/>
  <c r="Q22" i="1"/>
  <c r="S22" i="1"/>
  <c r="T22" i="1"/>
  <c r="V22" i="1"/>
  <c r="W22" i="1"/>
  <c r="D23" i="1"/>
  <c r="G23" i="1"/>
  <c r="J23" i="1"/>
  <c r="M23" i="1"/>
  <c r="P23" i="1"/>
  <c r="S23" i="1"/>
  <c r="V23" i="1"/>
  <c r="D24" i="1"/>
  <c r="G24" i="1"/>
  <c r="J24" i="1"/>
  <c r="M24" i="1"/>
  <c r="P24" i="1"/>
  <c r="S24" i="1"/>
  <c r="V24" i="1"/>
  <c r="D25" i="1"/>
  <c r="E25" i="1"/>
  <c r="G25" i="1"/>
  <c r="H25" i="1"/>
  <c r="J25" i="1"/>
  <c r="K25" i="1"/>
  <c r="M25" i="1"/>
  <c r="N25" i="1"/>
  <c r="P25" i="1"/>
  <c r="Q25" i="1"/>
  <c r="S25" i="1"/>
  <c r="T25" i="1"/>
  <c r="V25" i="1"/>
  <c r="W25" i="1"/>
  <c r="D26" i="1"/>
  <c r="E26" i="1"/>
  <c r="G26" i="1"/>
  <c r="H26" i="1"/>
  <c r="J26" i="1"/>
  <c r="K26" i="1"/>
  <c r="M26" i="1"/>
  <c r="N26" i="1"/>
  <c r="P26" i="1"/>
  <c r="Q26" i="1"/>
  <c r="S26" i="1"/>
  <c r="T26" i="1"/>
  <c r="V26" i="1"/>
  <c r="W26" i="1"/>
  <c r="D27" i="1"/>
  <c r="E27" i="1"/>
  <c r="G27" i="1"/>
  <c r="H27" i="1"/>
  <c r="J27" i="1"/>
  <c r="K27" i="1"/>
  <c r="M27" i="1"/>
  <c r="N27" i="1"/>
  <c r="P27" i="1"/>
  <c r="Q27" i="1"/>
  <c r="S27" i="1"/>
  <c r="T27" i="1"/>
  <c r="V27" i="1"/>
  <c r="W27" i="1"/>
  <c r="D28" i="1"/>
  <c r="E28" i="1"/>
  <c r="G28" i="1"/>
  <c r="H28" i="1"/>
  <c r="J28" i="1"/>
  <c r="K28" i="1"/>
  <c r="M28" i="1"/>
  <c r="N28" i="1"/>
  <c r="P28" i="1"/>
  <c r="Q28" i="1"/>
  <c r="S28" i="1"/>
  <c r="T28" i="1"/>
  <c r="V28" i="1"/>
  <c r="W28" i="1"/>
  <c r="D29" i="1"/>
  <c r="E29" i="1"/>
  <c r="G29" i="1"/>
  <c r="H29" i="1"/>
  <c r="J29" i="1"/>
  <c r="K29" i="1"/>
  <c r="M29" i="1"/>
  <c r="N29" i="1"/>
  <c r="P29" i="1"/>
  <c r="Q29" i="1"/>
  <c r="S29" i="1"/>
  <c r="T29" i="1"/>
  <c r="V29" i="1"/>
  <c r="W29" i="1"/>
  <c r="D30" i="1"/>
  <c r="G30" i="1"/>
  <c r="J30" i="1"/>
  <c r="M30" i="1"/>
  <c r="P30" i="1"/>
  <c r="S30" i="1"/>
  <c r="V30" i="1"/>
  <c r="D31" i="1"/>
  <c r="G31" i="1"/>
  <c r="J31" i="1"/>
  <c r="M31" i="1"/>
  <c r="P31" i="1"/>
  <c r="S31" i="1"/>
  <c r="V31" i="1"/>
  <c r="D32" i="1"/>
  <c r="E32" i="1"/>
  <c r="G32" i="1"/>
  <c r="H32" i="1"/>
  <c r="J32" i="1"/>
  <c r="K32" i="1"/>
  <c r="M32" i="1"/>
  <c r="N32" i="1"/>
  <c r="P32" i="1"/>
  <c r="Q32" i="1"/>
  <c r="S32" i="1"/>
  <c r="T32" i="1"/>
  <c r="V32" i="1"/>
  <c r="W32" i="1"/>
  <c r="D33" i="1"/>
  <c r="E33" i="1"/>
  <c r="G33" i="1"/>
  <c r="H33" i="1"/>
  <c r="J33" i="1"/>
  <c r="K33" i="1"/>
  <c r="M33" i="1"/>
  <c r="N33" i="1"/>
  <c r="P33" i="1"/>
  <c r="Q33" i="1"/>
  <c r="S33" i="1"/>
  <c r="T33" i="1"/>
  <c r="V33" i="1"/>
  <c r="W33" i="1"/>
  <c r="D34" i="1"/>
  <c r="E34" i="1"/>
  <c r="G34" i="1"/>
  <c r="H34" i="1"/>
  <c r="J34" i="1"/>
  <c r="K34" i="1"/>
  <c r="M34" i="1"/>
  <c r="N34" i="1"/>
  <c r="P34" i="1"/>
  <c r="Q34" i="1"/>
  <c r="S34" i="1"/>
  <c r="T34" i="1"/>
  <c r="V34" i="1"/>
  <c r="W34" i="1"/>
  <c r="B35" i="1"/>
  <c r="N35" i="2" l="1"/>
  <c r="K35" i="2"/>
  <c r="S35" i="1"/>
  <c r="AB35" i="1"/>
  <c r="AA35" i="1"/>
  <c r="L35" i="1"/>
  <c r="E35" i="1"/>
  <c r="C35" i="1"/>
  <c r="T35" i="1"/>
  <c r="Z35" i="1"/>
  <c r="U35" i="1"/>
  <c r="O35" i="1"/>
  <c r="W35" i="1"/>
  <c r="E35" i="2"/>
  <c r="M35" i="2"/>
  <c r="J35" i="2"/>
  <c r="G35" i="2"/>
  <c r="D35" i="2"/>
  <c r="F35" i="1"/>
  <c r="H35" i="1"/>
  <c r="Q35" i="1"/>
  <c r="K35" i="1"/>
  <c r="P35" i="1"/>
  <c r="D35" i="1"/>
  <c r="I35" i="1"/>
  <c r="R35" i="1"/>
  <c r="X35" i="1"/>
  <c r="M35" i="1"/>
  <c r="J35" i="1"/>
  <c r="G35" i="1"/>
  <c r="H35" i="2"/>
  <c r="V35" i="1"/>
  <c r="N35" i="1"/>
</calcChain>
</file>

<file path=xl/sharedStrings.xml><?xml version="1.0" encoding="utf-8"?>
<sst xmlns="http://schemas.openxmlformats.org/spreadsheetml/2006/main" count="158" uniqueCount="28">
  <si>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</si>
  <si>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</si>
  <si>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</si>
  <si>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</si>
  <si>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</si>
  <si>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</si>
  <si>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</si>
  <si>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</si>
  <si>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</si>
  <si>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</si>
  <si>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</si>
  <si>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</si>
  <si>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</si>
  <si>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</si>
  <si>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</si>
  <si>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</si>
  <si>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</si>
  <si>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</si>
  <si>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</si>
  <si>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</si>
  <si>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</si>
  <si>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</si>
  <si>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</si>
  <si>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</si>
  <si>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</si>
  <si>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</si>
  <si>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July</t>
  </si>
  <si>
    <t>BFIX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</si>
</sst>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170" fontId="3" fillId="0" borderId="20" xfId="1" applyNumberFormat="1" applyFont="1" applyBorder="1"/>
    <xf numFmtId="170" fontId="3" fillId="0" borderId="22" xfId="1" applyNumberFormat="1" applyFont="1" applyBorder="1"/>
    <xf numFmtId="169" fontId="8" fillId="2" borderId="26" xfId="1" applyNumberFormat="1" applyFont="1" applyFill="1" applyBorder="1"/>
    <xf numFmtId="4" fontId="7" fillId="2" borderId="26" xfId="1" applyNumberFormat="1" applyFont="1" applyFill="1" applyBorder="1"/>
    <xf numFmtId="4" fontId="8" fillId="2" borderId="26" xfId="1" applyNumberFormat="1" applyFont="1" applyFill="1" applyBorder="1"/>
    <xf numFmtId="168" fontId="8" fillId="2" borderId="26" xfId="1" applyNumberFormat="1" applyFont="1" applyFill="1" applyBorder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topLeftCell="A7" workbookViewId="0">
      <pane xSplit="1" topLeftCell="B1" activePane="topRight" state="frozen"/>
      <selection pane="topRight" activeCell="X35" sqref="X35"/>
    </sheetView>
  </sheetViews>
  <sheetFormatPr defaultRowHeight="12.75" x14ac:dyDescent="0.2"/>
  <cols>
    <col min="1" max="1" width="7.5703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 x14ac:dyDescent="0.3">
      <c r="A1" s="54" t="s">
        <v>26</v>
      </c>
      <c r="B1" s="75">
        <v>2019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27</v>
      </c>
      <c r="Z1" s="8" t="s">
        <v>19</v>
      </c>
      <c r="AA1" s="61" t="s">
        <v>6</v>
      </c>
      <c r="AB1" s="56" t="s">
        <v>0</v>
      </c>
    </row>
    <row r="2" spans="1:28" ht="14.25" x14ac:dyDescent="0.3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 x14ac:dyDescent="0.35">
      <c r="A3" s="18" t="s">
        <v>2</v>
      </c>
      <c r="B3" s="60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76">
        <v>-3.0000000000000001E-3</v>
      </c>
      <c r="Y3" s="76">
        <v>-3.0000000000000001E-3</v>
      </c>
      <c r="Z3" s="27"/>
      <c r="AA3" s="28"/>
      <c r="AB3" s="29"/>
    </row>
    <row r="4" spans="1:28" ht="13.5" x14ac:dyDescent="0.25">
      <c r="A4" s="30">
        <v>1</v>
      </c>
      <c r="B4" s="31">
        <v>1</v>
      </c>
      <c r="C4" s="32">
        <v>5999</v>
      </c>
      <c r="D4" s="33">
        <f t="shared" ref="D4:D18" si="0">IF(C4=0,"",C4/Z4)</f>
        <v>5286.3940782516738</v>
      </c>
      <c r="E4" s="34">
        <f t="shared" ref="E4:E34" si="1">C4*AB4</f>
        <v>134695.54699999999</v>
      </c>
      <c r="F4" s="32">
        <v>1778</v>
      </c>
      <c r="G4" s="34">
        <f t="shared" ref="G4:G34" si="2">IF(F4=0,"",F4/Z4)</f>
        <v>1566.795911173775</v>
      </c>
      <c r="H4" s="34">
        <f t="shared" ref="H4:H34" si="3">F4*AB4</f>
        <v>39921.434000000001</v>
      </c>
      <c r="I4" s="32">
        <v>1225</v>
      </c>
      <c r="J4" s="34">
        <f t="shared" ref="J4:J34" si="4">IF(I4=0,"",I4/Z4)</f>
        <v>1079.4853718716954</v>
      </c>
      <c r="K4" s="34">
        <f t="shared" ref="K4:K34" si="5">I4*AB4</f>
        <v>27504.924999999999</v>
      </c>
      <c r="L4" s="32">
        <v>2546</v>
      </c>
      <c r="M4" s="34">
        <f t="shared" ref="M4:M34" si="6">IF(L4=0,"",L4/Z4)</f>
        <v>2243.5671483961933</v>
      </c>
      <c r="N4" s="34">
        <f t="shared" ref="N4:N34" si="7">L4*AB4</f>
        <v>57165.337999999996</v>
      </c>
      <c r="O4" s="35">
        <v>12340</v>
      </c>
      <c r="P4" s="34">
        <f t="shared" ref="P4:P34" si="8">IF(O4=0,"",O4/Z4)</f>
        <v>10874.162848078957</v>
      </c>
      <c r="Q4" s="34">
        <f t="shared" ref="Q4:Q34" si="9">O4*AB4</f>
        <v>277070.02</v>
      </c>
      <c r="R4" s="32">
        <v>1922.5</v>
      </c>
      <c r="S4" s="34">
        <f t="shared" ref="S4:S34" si="10">IF(R4=0,"",R4/Z4)</f>
        <v>1694.1311244272117</v>
      </c>
      <c r="T4" s="34">
        <f t="shared" ref="T4:T34" si="11">R4*AB4</f>
        <v>43165.892500000002</v>
      </c>
      <c r="U4" s="35">
        <v>18900</v>
      </c>
      <c r="V4" s="34">
        <f t="shared" ref="V4:V34" si="12">IF(U4=0,"",U4/Z4)</f>
        <v>16654.917166020445</v>
      </c>
      <c r="W4" s="34">
        <f t="shared" ref="W4:W34" si="13">U4*AB4</f>
        <v>424361.7</v>
      </c>
      <c r="X4" s="36">
        <v>1.1318999999999999</v>
      </c>
      <c r="Y4" s="77">
        <v>1.13375</v>
      </c>
      <c r="Z4" s="36">
        <v>1.1348</v>
      </c>
      <c r="AA4" s="43">
        <v>25.48</v>
      </c>
      <c r="AB4" s="38">
        <v>22.452999999999999</v>
      </c>
    </row>
    <row r="5" spans="1:28" ht="13.5" x14ac:dyDescent="0.25">
      <c r="A5" s="39">
        <v>2</v>
      </c>
      <c r="B5" s="40">
        <v>1</v>
      </c>
      <c r="C5" s="41">
        <v>5910</v>
      </c>
      <c r="D5" s="33">
        <f t="shared" si="0"/>
        <v>5231.9405099150144</v>
      </c>
      <c r="E5" s="34">
        <f t="shared" si="1"/>
        <v>133134.57</v>
      </c>
      <c r="F5" s="41">
        <v>1755.5</v>
      </c>
      <c r="G5" s="34">
        <f t="shared" si="2"/>
        <v>1554.0899433427762</v>
      </c>
      <c r="H5" s="34">
        <f t="shared" si="3"/>
        <v>39546.148500000003</v>
      </c>
      <c r="I5" s="41">
        <v>1185</v>
      </c>
      <c r="J5" s="34">
        <f t="shared" si="4"/>
        <v>1049.043909348442</v>
      </c>
      <c r="K5" s="34">
        <f t="shared" si="5"/>
        <v>26694.495000000003</v>
      </c>
      <c r="L5" s="41">
        <v>2491</v>
      </c>
      <c r="M5" s="34">
        <f t="shared" si="6"/>
        <v>2205.2053824362606</v>
      </c>
      <c r="N5" s="34">
        <f t="shared" si="7"/>
        <v>56114.757000000005</v>
      </c>
      <c r="O5" s="42">
        <v>12025</v>
      </c>
      <c r="P5" s="34">
        <f t="shared" si="8"/>
        <v>10645.361189801701</v>
      </c>
      <c r="Q5" s="34">
        <f t="shared" si="9"/>
        <v>270887.17499999999</v>
      </c>
      <c r="R5" s="41">
        <v>1877</v>
      </c>
      <c r="S5" s="34">
        <f t="shared" si="10"/>
        <v>1661.6501416430597</v>
      </c>
      <c r="T5" s="34">
        <f t="shared" si="11"/>
        <v>42283.179000000004</v>
      </c>
      <c r="U5" s="42">
        <v>18500</v>
      </c>
      <c r="V5" s="34">
        <f t="shared" si="12"/>
        <v>16377.478753541078</v>
      </c>
      <c r="W5" s="34">
        <f t="shared" si="13"/>
        <v>416749.5</v>
      </c>
      <c r="X5" s="37">
        <v>1.1271</v>
      </c>
      <c r="Y5" s="78">
        <v>1.1266499999999999</v>
      </c>
      <c r="Z5" s="37">
        <v>1.1295999999999999</v>
      </c>
      <c r="AA5" s="43">
        <v>25.46</v>
      </c>
      <c r="AB5" s="43">
        <v>22.527000000000001</v>
      </c>
    </row>
    <row r="6" spans="1:28" ht="13.5" x14ac:dyDescent="0.25">
      <c r="A6" s="39">
        <v>3</v>
      </c>
      <c r="B6" s="40">
        <v>1</v>
      </c>
      <c r="C6" s="41">
        <v>5874</v>
      </c>
      <c r="D6" s="33">
        <f t="shared" si="0"/>
        <v>5202.3735718714024</v>
      </c>
      <c r="E6" s="34">
        <f t="shared" si="1"/>
        <v>132370.59</v>
      </c>
      <c r="F6" s="41">
        <v>1754.5</v>
      </c>
      <c r="G6" s="34">
        <f t="shared" si="2"/>
        <v>1553.8924807368701</v>
      </c>
      <c r="H6" s="34">
        <f t="shared" si="3"/>
        <v>39537.657500000001</v>
      </c>
      <c r="I6" s="41">
        <v>1210</v>
      </c>
      <c r="J6" s="34">
        <f t="shared" si="4"/>
        <v>1071.6499867150828</v>
      </c>
      <c r="K6" s="34">
        <f t="shared" si="5"/>
        <v>27267.35</v>
      </c>
      <c r="L6" s="41">
        <v>2507</v>
      </c>
      <c r="M6" s="34">
        <f t="shared" si="6"/>
        <v>2220.3524931361262</v>
      </c>
      <c r="N6" s="34">
        <f t="shared" si="7"/>
        <v>56495.245000000003</v>
      </c>
      <c r="O6" s="42">
        <v>12185</v>
      </c>
      <c r="P6" s="34">
        <f t="shared" si="8"/>
        <v>10791.781064564697</v>
      </c>
      <c r="Q6" s="34">
        <f t="shared" si="9"/>
        <v>274588.97499999998</v>
      </c>
      <c r="R6" s="41">
        <v>1874</v>
      </c>
      <c r="S6" s="34">
        <f t="shared" si="10"/>
        <v>1659.7289876893101</v>
      </c>
      <c r="T6" s="34">
        <f t="shared" si="11"/>
        <v>42230.590000000004</v>
      </c>
      <c r="U6" s="42">
        <v>18125</v>
      </c>
      <c r="V6" s="34">
        <f t="shared" si="12"/>
        <v>16052.608272075104</v>
      </c>
      <c r="W6" s="34">
        <f t="shared" si="13"/>
        <v>408446.875</v>
      </c>
      <c r="X6" s="37">
        <v>1.1263000000000001</v>
      </c>
      <c r="Y6" s="78">
        <v>1.12615</v>
      </c>
      <c r="Z6" s="37">
        <v>1.1291</v>
      </c>
      <c r="AA6" s="43">
        <v>25.454999999999998</v>
      </c>
      <c r="AB6" s="43">
        <v>22.535</v>
      </c>
    </row>
    <row r="7" spans="1:28" ht="13.5" x14ac:dyDescent="0.25">
      <c r="A7" s="39">
        <v>4</v>
      </c>
      <c r="B7" s="40">
        <v>1</v>
      </c>
      <c r="C7" s="41">
        <v>5900</v>
      </c>
      <c r="D7" s="33">
        <f t="shared" si="0"/>
        <v>5227.2525914769203</v>
      </c>
      <c r="E7" s="34">
        <f t="shared" si="1"/>
        <v>132950.6</v>
      </c>
      <c r="F7" s="41">
        <v>1771.5</v>
      </c>
      <c r="G7" s="34">
        <f t="shared" si="2"/>
        <v>1569.5047399663329</v>
      </c>
      <c r="H7" s="34">
        <f t="shared" si="3"/>
        <v>39918.981</v>
      </c>
      <c r="I7" s="41">
        <v>1230</v>
      </c>
      <c r="J7" s="34">
        <f t="shared" si="4"/>
        <v>1089.7492690706122</v>
      </c>
      <c r="K7" s="34">
        <f t="shared" si="5"/>
        <v>27716.82</v>
      </c>
      <c r="L7" s="41">
        <v>2440</v>
      </c>
      <c r="M7" s="34">
        <f t="shared" si="6"/>
        <v>2161.7790378311329</v>
      </c>
      <c r="N7" s="34">
        <f t="shared" si="7"/>
        <v>54982.96</v>
      </c>
      <c r="O7" s="42">
        <v>12305</v>
      </c>
      <c r="P7" s="34">
        <f t="shared" si="8"/>
        <v>10901.922565783645</v>
      </c>
      <c r="Q7" s="34">
        <f t="shared" si="9"/>
        <v>277280.87</v>
      </c>
      <c r="R7" s="41">
        <v>1875.5</v>
      </c>
      <c r="S7" s="34">
        <f t="shared" si="10"/>
        <v>1661.6461415788074</v>
      </c>
      <c r="T7" s="34">
        <f t="shared" si="11"/>
        <v>42262.517</v>
      </c>
      <c r="U7" s="42">
        <v>18550</v>
      </c>
      <c r="V7" s="34">
        <f t="shared" si="12"/>
        <v>16434.836537609637</v>
      </c>
      <c r="W7" s="34">
        <f t="shared" si="13"/>
        <v>418005.69999999995</v>
      </c>
      <c r="X7" s="37">
        <v>1.1257999999999999</v>
      </c>
      <c r="Y7" s="78">
        <v>1.1255999999999999</v>
      </c>
      <c r="Z7" s="37">
        <v>1.1287</v>
      </c>
      <c r="AA7" s="43">
        <v>25.434999999999999</v>
      </c>
      <c r="AB7" s="43">
        <v>22.533999999999999</v>
      </c>
    </row>
    <row r="8" spans="1:28" ht="13.5" x14ac:dyDescent="0.25">
      <c r="A8" s="39">
        <v>5</v>
      </c>
      <c r="B8" s="40">
        <v>1</v>
      </c>
      <c r="C8" s="41">
        <v>5857</v>
      </c>
      <c r="D8" s="33">
        <f t="shared" si="0"/>
        <v>5202.0605737632122</v>
      </c>
      <c r="E8" s="34">
        <f t="shared" si="1"/>
        <v>0</v>
      </c>
      <c r="F8" s="41">
        <v>1779.5</v>
      </c>
      <c r="G8" s="34">
        <f t="shared" si="2"/>
        <v>1580.5133670841105</v>
      </c>
      <c r="H8" s="34">
        <f t="shared" si="3"/>
        <v>0</v>
      </c>
      <c r="I8" s="41">
        <v>1215</v>
      </c>
      <c r="J8" s="34">
        <f t="shared" si="4"/>
        <v>1079.1366906474821</v>
      </c>
      <c r="K8" s="34">
        <f t="shared" si="5"/>
        <v>0</v>
      </c>
      <c r="L8" s="41">
        <v>2404</v>
      </c>
      <c r="M8" s="34">
        <f t="shared" si="6"/>
        <v>2135.1807442934542</v>
      </c>
      <c r="N8" s="34">
        <f t="shared" si="7"/>
        <v>0</v>
      </c>
      <c r="O8" s="42">
        <v>12300</v>
      </c>
      <c r="P8" s="34">
        <f t="shared" si="8"/>
        <v>10924.593658406609</v>
      </c>
      <c r="Q8" s="34">
        <f t="shared" si="9"/>
        <v>0</v>
      </c>
      <c r="R8" s="41">
        <v>1863</v>
      </c>
      <c r="S8" s="34">
        <f t="shared" si="10"/>
        <v>1654.676258992806</v>
      </c>
      <c r="T8" s="34">
        <f t="shared" si="11"/>
        <v>0</v>
      </c>
      <c r="U8" s="42">
        <v>18350</v>
      </c>
      <c r="V8" s="34">
        <f t="shared" si="12"/>
        <v>16298.072652988722</v>
      </c>
      <c r="W8" s="34">
        <f t="shared" si="13"/>
        <v>0</v>
      </c>
      <c r="X8" s="37">
        <v>1.123</v>
      </c>
      <c r="Y8" s="78">
        <v>1.1228499999999999</v>
      </c>
      <c r="Z8" s="37">
        <v>1.1258999999999999</v>
      </c>
      <c r="AA8" s="43"/>
      <c r="AB8" s="43"/>
    </row>
    <row r="9" spans="1:28" ht="13.5" x14ac:dyDescent="0.25">
      <c r="A9" s="39">
        <v>6</v>
      </c>
      <c r="B9" s="40"/>
      <c r="C9" s="41"/>
      <c r="D9" s="33" t="str">
        <f t="shared" si="0"/>
        <v/>
      </c>
      <c r="E9" s="34" t="s">
        <v>2</v>
      </c>
      <c r="F9" s="41"/>
      <c r="G9" s="34" t="str">
        <f t="shared" si="2"/>
        <v/>
      </c>
      <c r="H9" s="34" t="s">
        <v>2</v>
      </c>
      <c r="I9" s="41"/>
      <c r="J9" s="34" t="str">
        <f t="shared" si="4"/>
        <v/>
      </c>
      <c r="K9" s="34" t="s">
        <v>2</v>
      </c>
      <c r="L9" s="41"/>
      <c r="M9" s="34" t="str">
        <f t="shared" si="6"/>
        <v/>
      </c>
      <c r="N9" s="34" t="s">
        <v>2</v>
      </c>
      <c r="O9" s="42"/>
      <c r="P9" s="34" t="str">
        <f t="shared" si="8"/>
        <v/>
      </c>
      <c r="Q9" s="34" t="s">
        <v>2</v>
      </c>
      <c r="R9" s="41"/>
      <c r="S9" s="34" t="str">
        <f t="shared" si="10"/>
        <v/>
      </c>
      <c r="T9" s="34" t="s">
        <v>2</v>
      </c>
      <c r="U9" s="42"/>
      <c r="V9" s="34" t="str">
        <f t="shared" si="12"/>
        <v/>
      </c>
      <c r="W9" s="34" t="s">
        <v>2</v>
      </c>
      <c r="X9" s="37"/>
      <c r="Y9" s="78"/>
      <c r="Z9" s="37"/>
      <c r="AA9" s="43"/>
      <c r="AB9" s="43"/>
    </row>
    <row r="10" spans="1:28" ht="13.5" x14ac:dyDescent="0.2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4" t="str">
        <f t="shared" si="2"/>
        <v/>
      </c>
      <c r="H10" s="34" t="s">
        <v>2</v>
      </c>
      <c r="I10" s="41"/>
      <c r="J10" s="34" t="str">
        <f t="shared" si="4"/>
        <v/>
      </c>
      <c r="K10" s="34" t="s">
        <v>2</v>
      </c>
      <c r="L10" s="41"/>
      <c r="M10" s="34" t="str">
        <f t="shared" si="6"/>
        <v/>
      </c>
      <c r="N10" s="34" t="s">
        <v>2</v>
      </c>
      <c r="O10" s="42"/>
      <c r="P10" s="34" t="str">
        <f t="shared" si="8"/>
        <v/>
      </c>
      <c r="Q10" s="34" t="s">
        <v>2</v>
      </c>
      <c r="R10" s="41"/>
      <c r="S10" s="34" t="str">
        <f t="shared" si="10"/>
        <v/>
      </c>
      <c r="T10" s="34" t="s">
        <v>2</v>
      </c>
      <c r="U10" s="42"/>
      <c r="V10" s="34" t="str">
        <f t="shared" si="12"/>
        <v/>
      </c>
      <c r="W10" s="34" t="s">
        <v>2</v>
      </c>
      <c r="X10" s="37"/>
      <c r="Y10" s="78"/>
      <c r="Z10" s="37"/>
      <c r="AA10" s="43"/>
      <c r="AB10" s="43"/>
    </row>
    <row r="11" spans="1:28" ht="13.5" x14ac:dyDescent="0.25">
      <c r="A11" s="39">
        <v>8</v>
      </c>
      <c r="B11" s="40">
        <v>1</v>
      </c>
      <c r="C11" s="41">
        <v>5912</v>
      </c>
      <c r="D11" s="33">
        <f t="shared" si="0"/>
        <v>5268.6926298903836</v>
      </c>
      <c r="E11" s="34">
        <f t="shared" si="1"/>
        <v>134468.44</v>
      </c>
      <c r="F11" s="41">
        <v>1783</v>
      </c>
      <c r="G11" s="34">
        <f t="shared" si="2"/>
        <v>1588.9849389537474</v>
      </c>
      <c r="H11" s="34">
        <f t="shared" si="3"/>
        <v>40554.334999999999</v>
      </c>
      <c r="I11" s="41">
        <v>1245</v>
      </c>
      <c r="J11" s="34">
        <f t="shared" si="4"/>
        <v>1109.526780144372</v>
      </c>
      <c r="K11" s="34">
        <f t="shared" si="5"/>
        <v>28317.525000000001</v>
      </c>
      <c r="L11" s="41">
        <v>2392</v>
      </c>
      <c r="M11" s="34">
        <f t="shared" si="6"/>
        <v>2131.7173157472594</v>
      </c>
      <c r="N11" s="34">
        <f t="shared" si="7"/>
        <v>54406.04</v>
      </c>
      <c r="O11" s="42">
        <v>12525</v>
      </c>
      <c r="P11" s="34">
        <f t="shared" si="8"/>
        <v>11162.10676410302</v>
      </c>
      <c r="Q11" s="34">
        <f t="shared" si="9"/>
        <v>284881.125</v>
      </c>
      <c r="R11" s="41">
        <v>1884</v>
      </c>
      <c r="S11" s="34">
        <f t="shared" si="10"/>
        <v>1678.994742001604</v>
      </c>
      <c r="T11" s="34">
        <f t="shared" si="11"/>
        <v>42851.58</v>
      </c>
      <c r="U11" s="42">
        <v>18425</v>
      </c>
      <c r="V11" s="34">
        <f t="shared" si="12"/>
        <v>16420.105159967916</v>
      </c>
      <c r="W11" s="34">
        <f t="shared" si="13"/>
        <v>419076.625</v>
      </c>
      <c r="X11" s="37">
        <v>1.1185</v>
      </c>
      <c r="Y11" s="78">
        <v>1.1189499999999999</v>
      </c>
      <c r="Z11" s="37">
        <v>1.1221000000000001</v>
      </c>
      <c r="AA11" s="43">
        <v>25.51</v>
      </c>
      <c r="AB11" s="43">
        <v>22.745000000000001</v>
      </c>
    </row>
    <row r="12" spans="1:28" ht="13.5" x14ac:dyDescent="0.25">
      <c r="A12" s="39">
        <v>9</v>
      </c>
      <c r="B12" s="40">
        <v>1</v>
      </c>
      <c r="C12" s="41">
        <v>5805</v>
      </c>
      <c r="D12" s="33">
        <f t="shared" si="0"/>
        <v>5181.6477729179678</v>
      </c>
      <c r="E12" s="34">
        <f t="shared" si="1"/>
        <v>132354</v>
      </c>
      <c r="F12" s="41">
        <v>1783</v>
      </c>
      <c r="G12" s="34">
        <f t="shared" si="2"/>
        <v>1591.5379808979737</v>
      </c>
      <c r="H12" s="34">
        <f t="shared" si="3"/>
        <v>40652.400000000001</v>
      </c>
      <c r="I12" s="41">
        <v>1285</v>
      </c>
      <c r="J12" s="34">
        <f t="shared" si="4"/>
        <v>1147.0141926269748</v>
      </c>
      <c r="K12" s="34">
        <f t="shared" si="5"/>
        <v>29298</v>
      </c>
      <c r="L12" s="41">
        <v>2372</v>
      </c>
      <c r="M12" s="34">
        <f t="shared" si="6"/>
        <v>2117.2900116040346</v>
      </c>
      <c r="N12" s="34">
        <f t="shared" si="7"/>
        <v>54081.599999999999</v>
      </c>
      <c r="O12" s="42">
        <v>12560</v>
      </c>
      <c r="P12" s="34">
        <f t="shared" si="8"/>
        <v>11211.282692136034</v>
      </c>
      <c r="Q12" s="34">
        <f t="shared" si="9"/>
        <v>286368</v>
      </c>
      <c r="R12" s="41">
        <v>1901.5</v>
      </c>
      <c r="S12" s="34">
        <f t="shared" si="10"/>
        <v>1697.3132196733018</v>
      </c>
      <c r="T12" s="34">
        <f t="shared" si="11"/>
        <v>43354.200000000004</v>
      </c>
      <c r="U12" s="42">
        <v>18305</v>
      </c>
      <c r="V12" s="34">
        <f t="shared" si="12"/>
        <v>16339.373382129786</v>
      </c>
      <c r="W12" s="34">
        <f t="shared" si="13"/>
        <v>417354</v>
      </c>
      <c r="X12" s="37">
        <v>1.1174999999999999</v>
      </c>
      <c r="Y12" s="78">
        <v>1.1171500000000001</v>
      </c>
      <c r="Z12" s="37">
        <v>1.1203000000000001</v>
      </c>
      <c r="AA12" s="43">
        <v>25.545000000000002</v>
      </c>
      <c r="AB12" s="43">
        <v>22.8</v>
      </c>
    </row>
    <row r="13" spans="1:28" ht="13.5" x14ac:dyDescent="0.25">
      <c r="A13" s="39">
        <v>10</v>
      </c>
      <c r="B13" s="40">
        <v>1</v>
      </c>
      <c r="C13" s="41">
        <v>5862.5</v>
      </c>
      <c r="D13" s="33">
        <f t="shared" si="0"/>
        <v>5227.8401997503124</v>
      </c>
      <c r="E13" s="34">
        <f t="shared" si="1"/>
        <v>133577.0625</v>
      </c>
      <c r="F13" s="41">
        <v>1811.5</v>
      </c>
      <c r="G13" s="34">
        <f t="shared" si="2"/>
        <v>1615.3914749420369</v>
      </c>
      <c r="H13" s="34">
        <f t="shared" si="3"/>
        <v>41275.027500000004</v>
      </c>
      <c r="I13" s="41">
        <v>1271</v>
      </c>
      <c r="J13" s="34">
        <f t="shared" si="4"/>
        <v>1133.4046727305156</v>
      </c>
      <c r="K13" s="34">
        <f t="shared" si="5"/>
        <v>28959.735000000001</v>
      </c>
      <c r="L13" s="41">
        <v>2381</v>
      </c>
      <c r="M13" s="34">
        <f t="shared" si="6"/>
        <v>2123.238808632067</v>
      </c>
      <c r="N13" s="34">
        <f t="shared" si="7"/>
        <v>54251.084999999999</v>
      </c>
      <c r="O13" s="42">
        <v>12790</v>
      </c>
      <c r="P13" s="34">
        <f t="shared" si="8"/>
        <v>11405.386124487248</v>
      </c>
      <c r="Q13" s="34">
        <f t="shared" si="9"/>
        <v>291420.15000000002</v>
      </c>
      <c r="R13" s="41">
        <v>1955</v>
      </c>
      <c r="S13" s="34">
        <f t="shared" si="10"/>
        <v>1743.3565186374176</v>
      </c>
      <c r="T13" s="34">
        <f t="shared" si="11"/>
        <v>44544.675000000003</v>
      </c>
      <c r="U13" s="42">
        <v>18050</v>
      </c>
      <c r="V13" s="34">
        <f t="shared" si="12"/>
        <v>16095.951489209916</v>
      </c>
      <c r="W13" s="34">
        <f t="shared" si="13"/>
        <v>411269.25</v>
      </c>
      <c r="X13" s="37">
        <v>1.119</v>
      </c>
      <c r="Y13" s="78">
        <v>1.11835</v>
      </c>
      <c r="Z13" s="37">
        <v>1.1214</v>
      </c>
      <c r="AA13" s="43">
        <v>25.565000000000001</v>
      </c>
      <c r="AB13" s="43">
        <v>22.785</v>
      </c>
    </row>
    <row r="14" spans="1:28" ht="13.5" x14ac:dyDescent="0.25">
      <c r="A14" s="39">
        <v>11</v>
      </c>
      <c r="B14" s="40">
        <v>1</v>
      </c>
      <c r="C14" s="41">
        <v>5925</v>
      </c>
      <c r="D14" s="33">
        <f t="shared" si="0"/>
        <v>5253.5910622450792</v>
      </c>
      <c r="E14" s="34">
        <f t="shared" si="1"/>
        <v>134432.32500000001</v>
      </c>
      <c r="F14" s="41">
        <v>1807</v>
      </c>
      <c r="G14" s="34">
        <f t="shared" si="2"/>
        <v>1602.2344387302714</v>
      </c>
      <c r="H14" s="34">
        <f t="shared" si="3"/>
        <v>40999.023000000001</v>
      </c>
      <c r="I14" s="41">
        <v>1245</v>
      </c>
      <c r="J14" s="34">
        <f t="shared" si="4"/>
        <v>1103.9191345983331</v>
      </c>
      <c r="K14" s="34">
        <f t="shared" si="5"/>
        <v>28247.805</v>
      </c>
      <c r="L14" s="41">
        <v>2404</v>
      </c>
      <c r="M14" s="34">
        <f t="shared" si="6"/>
        <v>2131.583614115978</v>
      </c>
      <c r="N14" s="34">
        <f t="shared" si="7"/>
        <v>54544.356</v>
      </c>
      <c r="O14" s="42">
        <v>13090</v>
      </c>
      <c r="P14" s="34">
        <f t="shared" si="8"/>
        <v>11606.667848909383</v>
      </c>
      <c r="Q14" s="34">
        <f t="shared" si="9"/>
        <v>296999.01</v>
      </c>
      <c r="R14" s="41">
        <v>1950</v>
      </c>
      <c r="S14" s="34">
        <f t="shared" si="10"/>
        <v>1729.0299698528108</v>
      </c>
      <c r="T14" s="34">
        <f t="shared" si="11"/>
        <v>44243.55</v>
      </c>
      <c r="U14" s="42">
        <v>17900</v>
      </c>
      <c r="V14" s="34">
        <f t="shared" si="12"/>
        <v>15871.608441212982</v>
      </c>
      <c r="W14" s="34">
        <f t="shared" si="13"/>
        <v>406133.1</v>
      </c>
      <c r="X14" s="37">
        <v>1.1254999999999999</v>
      </c>
      <c r="Y14" s="78">
        <v>1.1246499999999999</v>
      </c>
      <c r="Z14" s="37">
        <v>1.1277999999999999</v>
      </c>
      <c r="AA14" s="43">
        <v>25.605</v>
      </c>
      <c r="AB14" s="43">
        <v>22.689</v>
      </c>
    </row>
    <row r="15" spans="1:28" ht="13.5" x14ac:dyDescent="0.25">
      <c r="A15" s="39">
        <v>12</v>
      </c>
      <c r="B15" s="40">
        <v>1</v>
      </c>
      <c r="C15" s="41">
        <v>5950</v>
      </c>
      <c r="D15" s="33">
        <f t="shared" si="0"/>
        <v>5290.2996354583447</v>
      </c>
      <c r="E15" s="34">
        <f t="shared" si="1"/>
        <v>135314.9</v>
      </c>
      <c r="F15" s="41">
        <v>1799.5</v>
      </c>
      <c r="G15" s="34">
        <f t="shared" si="2"/>
        <v>1599.9822174802168</v>
      </c>
      <c r="H15" s="34">
        <f t="shared" si="3"/>
        <v>40924.228999999999</v>
      </c>
      <c r="I15" s="41">
        <v>1260</v>
      </c>
      <c r="J15" s="34">
        <f t="shared" si="4"/>
        <v>1120.2987463323552</v>
      </c>
      <c r="K15" s="34">
        <f t="shared" si="5"/>
        <v>28654.920000000002</v>
      </c>
      <c r="L15" s="41">
        <v>2426.5</v>
      </c>
      <c r="M15" s="34">
        <f t="shared" si="6"/>
        <v>2157.4642126789367</v>
      </c>
      <c r="N15" s="34">
        <f t="shared" si="7"/>
        <v>55183.463000000003</v>
      </c>
      <c r="O15" s="42">
        <v>13205</v>
      </c>
      <c r="P15" s="34">
        <f t="shared" si="8"/>
        <v>11740.908686760913</v>
      </c>
      <c r="Q15" s="34">
        <f t="shared" si="9"/>
        <v>300308.11</v>
      </c>
      <c r="R15" s="41">
        <v>1972</v>
      </c>
      <c r="S15" s="34">
        <f t="shared" si="10"/>
        <v>1753.3564506090513</v>
      </c>
      <c r="T15" s="34">
        <f t="shared" si="11"/>
        <v>44847.224000000002</v>
      </c>
      <c r="U15" s="42">
        <v>18200</v>
      </c>
      <c r="V15" s="34">
        <f t="shared" si="12"/>
        <v>16182.093002578466</v>
      </c>
      <c r="W15" s="34">
        <f t="shared" si="13"/>
        <v>413904.4</v>
      </c>
      <c r="X15" s="37">
        <v>1.1223000000000001</v>
      </c>
      <c r="Y15" s="78">
        <v>1.1217999999999999</v>
      </c>
      <c r="Z15" s="37">
        <v>1.1247</v>
      </c>
      <c r="AA15" s="43">
        <v>25.59</v>
      </c>
      <c r="AB15" s="43">
        <v>22.742000000000001</v>
      </c>
    </row>
    <row r="16" spans="1:28" ht="13.5" x14ac:dyDescent="0.2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4" t="str">
        <f t="shared" si="2"/>
        <v/>
      </c>
      <c r="H16" s="34" t="s">
        <v>2</v>
      </c>
      <c r="I16" s="41"/>
      <c r="J16" s="34" t="str">
        <f t="shared" si="4"/>
        <v/>
      </c>
      <c r="K16" s="34" t="s">
        <v>2</v>
      </c>
      <c r="L16" s="41"/>
      <c r="M16" s="34" t="str">
        <f t="shared" si="6"/>
        <v/>
      </c>
      <c r="N16" s="34" t="s">
        <v>2</v>
      </c>
      <c r="O16" s="42"/>
      <c r="P16" s="34" t="str">
        <f t="shared" si="8"/>
        <v/>
      </c>
      <c r="Q16" s="34" t="s">
        <v>2</v>
      </c>
      <c r="R16" s="41"/>
      <c r="S16" s="34" t="str">
        <f t="shared" si="10"/>
        <v/>
      </c>
      <c r="T16" s="34" t="s">
        <v>2</v>
      </c>
      <c r="U16" s="42"/>
      <c r="V16" s="34" t="str">
        <f t="shared" si="12"/>
        <v/>
      </c>
      <c r="W16" s="34" t="s">
        <v>2</v>
      </c>
      <c r="X16" s="37"/>
      <c r="Y16" s="78"/>
      <c r="Z16" s="37"/>
      <c r="AA16" s="43"/>
      <c r="AB16" s="43"/>
    </row>
    <row r="17" spans="1:28" ht="13.5" x14ac:dyDescent="0.2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4" t="str">
        <f t="shared" si="2"/>
        <v/>
      </c>
      <c r="H17" s="34" t="s">
        <v>2</v>
      </c>
      <c r="I17" s="41"/>
      <c r="J17" s="34" t="str">
        <f t="shared" si="4"/>
        <v/>
      </c>
      <c r="K17" s="34" t="s">
        <v>2</v>
      </c>
      <c r="L17" s="41"/>
      <c r="M17" s="34" t="str">
        <f t="shared" si="6"/>
        <v/>
      </c>
      <c r="N17" s="34" t="s">
        <v>2</v>
      </c>
      <c r="O17" s="42"/>
      <c r="P17" s="34" t="str">
        <f t="shared" si="8"/>
        <v/>
      </c>
      <c r="Q17" s="34" t="s">
        <v>2</v>
      </c>
      <c r="R17" s="41"/>
      <c r="S17" s="34" t="str">
        <f t="shared" si="10"/>
        <v/>
      </c>
      <c r="T17" s="34" t="s">
        <v>2</v>
      </c>
      <c r="U17" s="42"/>
      <c r="V17" s="34" t="str">
        <f t="shared" si="12"/>
        <v/>
      </c>
      <c r="W17" s="34" t="s">
        <v>2</v>
      </c>
      <c r="X17" s="37"/>
      <c r="Y17" s="78"/>
      <c r="Z17" s="37"/>
      <c r="AA17" s="43"/>
      <c r="AB17" s="43"/>
    </row>
    <row r="18" spans="1:28" ht="13.5" x14ac:dyDescent="0.25">
      <c r="A18" s="39">
        <v>15</v>
      </c>
      <c r="B18" s="40">
        <v>1</v>
      </c>
      <c r="C18" s="41">
        <v>5997.5</v>
      </c>
      <c r="D18" s="33">
        <f t="shared" si="0"/>
        <v>5324.9578265115861</v>
      </c>
      <c r="E18" s="34">
        <f t="shared" si="1"/>
        <v>136107.26499999998</v>
      </c>
      <c r="F18" s="41">
        <v>1810</v>
      </c>
      <c r="G18" s="34">
        <f t="shared" si="2"/>
        <v>1607.0318742786112</v>
      </c>
      <c r="H18" s="34">
        <f t="shared" si="3"/>
        <v>41076.14</v>
      </c>
      <c r="I18" s="41">
        <v>1220</v>
      </c>
      <c r="J18" s="34">
        <f t="shared" si="4"/>
        <v>1083.192755038622</v>
      </c>
      <c r="K18" s="34">
        <f t="shared" si="5"/>
        <v>27686.68</v>
      </c>
      <c r="L18" s="41">
        <v>2461</v>
      </c>
      <c r="M18" s="34">
        <f t="shared" si="6"/>
        <v>2185.0306312705316</v>
      </c>
      <c r="N18" s="34">
        <f t="shared" si="7"/>
        <v>55849.934000000001</v>
      </c>
      <c r="O18" s="42">
        <v>13350</v>
      </c>
      <c r="P18" s="34">
        <f t="shared" si="8"/>
        <v>11852.969901447215</v>
      </c>
      <c r="Q18" s="34">
        <f t="shared" si="9"/>
        <v>302964.89999999997</v>
      </c>
      <c r="R18" s="41">
        <v>1974.5</v>
      </c>
      <c r="S18" s="34">
        <f t="shared" si="10"/>
        <v>1753.0853236260321</v>
      </c>
      <c r="T18" s="34">
        <f t="shared" si="11"/>
        <v>44809.303</v>
      </c>
      <c r="U18" s="42">
        <v>18010</v>
      </c>
      <c r="V18" s="34">
        <f t="shared" si="12"/>
        <v>15990.411080529166</v>
      </c>
      <c r="W18" s="34">
        <f t="shared" si="13"/>
        <v>408718.94</v>
      </c>
      <c r="X18" s="37">
        <v>1.1238999999999999</v>
      </c>
      <c r="Y18" s="78">
        <v>1.12355</v>
      </c>
      <c r="Z18" s="37">
        <v>1.1263000000000001</v>
      </c>
      <c r="AA18" s="43">
        <v>25.574999999999999</v>
      </c>
      <c r="AB18" s="43">
        <v>22.693999999999999</v>
      </c>
    </row>
    <row r="19" spans="1:28" ht="13.5" x14ac:dyDescent="0.25">
      <c r="A19" s="39">
        <v>16</v>
      </c>
      <c r="B19" s="40">
        <v>1</v>
      </c>
      <c r="C19" s="41">
        <v>5959</v>
      </c>
      <c r="D19" s="33">
        <f t="shared" ref="D19:D34" si="14">IF(C19=0,"",C19/Z19)</f>
        <v>5310.1051505970408</v>
      </c>
      <c r="E19" s="34">
        <f t="shared" si="1"/>
        <v>135841.364</v>
      </c>
      <c r="F19" s="41">
        <v>1818</v>
      </c>
      <c r="G19" s="34">
        <f t="shared" si="2"/>
        <v>1620.0320798431651</v>
      </c>
      <c r="H19" s="34">
        <f t="shared" si="3"/>
        <v>41443.127999999997</v>
      </c>
      <c r="I19" s="41">
        <v>1240</v>
      </c>
      <c r="J19" s="34">
        <f t="shared" si="4"/>
        <v>1104.9723756906076</v>
      </c>
      <c r="K19" s="34">
        <f t="shared" si="5"/>
        <v>28267.040000000001</v>
      </c>
      <c r="L19" s="41">
        <v>2463</v>
      </c>
      <c r="M19" s="34">
        <f t="shared" si="6"/>
        <v>2194.7959365531988</v>
      </c>
      <c r="N19" s="34">
        <f t="shared" si="7"/>
        <v>56146.547999999995</v>
      </c>
      <c r="O19" s="42">
        <v>13920</v>
      </c>
      <c r="P19" s="34">
        <f t="shared" si="8"/>
        <v>12404.206023881659</v>
      </c>
      <c r="Q19" s="34">
        <f t="shared" si="9"/>
        <v>317320.32000000001</v>
      </c>
      <c r="R19" s="41">
        <v>1977.5</v>
      </c>
      <c r="S19" s="34">
        <f t="shared" si="10"/>
        <v>1762.1636072001425</v>
      </c>
      <c r="T19" s="34">
        <f t="shared" si="11"/>
        <v>45079.09</v>
      </c>
      <c r="U19" s="42">
        <v>17990</v>
      </c>
      <c r="V19" s="34">
        <f t="shared" si="12"/>
        <v>16031.010515059703</v>
      </c>
      <c r="W19" s="34">
        <f t="shared" si="13"/>
        <v>410100.04</v>
      </c>
      <c r="X19" s="37">
        <v>1.1193</v>
      </c>
      <c r="Y19" s="78">
        <v>1.1190500000000001</v>
      </c>
      <c r="Z19" s="37">
        <v>1.1222000000000001</v>
      </c>
      <c r="AA19" s="43">
        <v>25.574999999999999</v>
      </c>
      <c r="AB19" s="43">
        <v>22.795999999999999</v>
      </c>
    </row>
    <row r="20" spans="1:28" ht="13.5" x14ac:dyDescent="0.25">
      <c r="A20" s="39">
        <v>17</v>
      </c>
      <c r="B20" s="40">
        <v>1</v>
      </c>
      <c r="C20" s="41">
        <v>5922</v>
      </c>
      <c r="D20" s="33">
        <f t="shared" si="14"/>
        <v>5279.0158673560354</v>
      </c>
      <c r="E20" s="34">
        <f t="shared" si="1"/>
        <v>135193.33800000002</v>
      </c>
      <c r="F20" s="41">
        <v>1819</v>
      </c>
      <c r="G20" s="34">
        <f t="shared" si="2"/>
        <v>1621.5011588518453</v>
      </c>
      <c r="H20" s="34">
        <f t="shared" si="3"/>
        <v>41525.951000000001</v>
      </c>
      <c r="I20" s="41">
        <v>1220</v>
      </c>
      <c r="J20" s="34">
        <f t="shared" si="4"/>
        <v>1087.5378855410947</v>
      </c>
      <c r="K20" s="34">
        <f t="shared" si="5"/>
        <v>27851.38</v>
      </c>
      <c r="L20" s="41">
        <v>2469.5</v>
      </c>
      <c r="M20" s="34">
        <f t="shared" si="6"/>
        <v>2201.3727937243716</v>
      </c>
      <c r="N20" s="34">
        <f t="shared" si="7"/>
        <v>56376.215499999998</v>
      </c>
      <c r="O20" s="42">
        <v>14230</v>
      </c>
      <c r="P20" s="34">
        <f t="shared" si="8"/>
        <v>12684.970582991622</v>
      </c>
      <c r="Q20" s="34">
        <f t="shared" si="9"/>
        <v>324856.67</v>
      </c>
      <c r="R20" s="41">
        <v>1977.5</v>
      </c>
      <c r="S20" s="34">
        <f t="shared" si="10"/>
        <v>1762.7919415225531</v>
      </c>
      <c r="T20" s="34">
        <f t="shared" si="11"/>
        <v>45144.347500000003</v>
      </c>
      <c r="U20" s="42">
        <v>17805</v>
      </c>
      <c r="V20" s="34">
        <f t="shared" si="12"/>
        <v>15871.813157425568</v>
      </c>
      <c r="W20" s="34">
        <f t="shared" si="13"/>
        <v>406470.34500000003</v>
      </c>
      <c r="X20" s="37">
        <v>1.1185</v>
      </c>
      <c r="Y20" s="78">
        <v>1.1187499999999999</v>
      </c>
      <c r="Z20" s="37">
        <v>1.1217999999999999</v>
      </c>
      <c r="AA20" s="43">
        <v>25.605</v>
      </c>
      <c r="AB20" s="43">
        <v>22.829000000000001</v>
      </c>
    </row>
    <row r="21" spans="1:28" ht="13.5" x14ac:dyDescent="0.25">
      <c r="A21" s="39">
        <v>18</v>
      </c>
      <c r="B21" s="40">
        <v>1</v>
      </c>
      <c r="C21" s="41">
        <v>5948</v>
      </c>
      <c r="D21" s="33">
        <f t="shared" si="14"/>
        <v>5301.2477718360069</v>
      </c>
      <c r="E21" s="34">
        <f t="shared" si="1"/>
        <v>135679.82800000001</v>
      </c>
      <c r="F21" s="41">
        <v>1827.5</v>
      </c>
      <c r="G21" s="34">
        <f t="shared" si="2"/>
        <v>1628.7878787878785</v>
      </c>
      <c r="H21" s="34">
        <f t="shared" si="3"/>
        <v>41687.102500000001</v>
      </c>
      <c r="I21" s="41">
        <v>1275</v>
      </c>
      <c r="J21" s="34">
        <f t="shared" si="4"/>
        <v>1136.3636363636363</v>
      </c>
      <c r="K21" s="34">
        <f t="shared" si="5"/>
        <v>29084.025000000001</v>
      </c>
      <c r="L21" s="41">
        <v>2477</v>
      </c>
      <c r="M21" s="34">
        <f t="shared" si="6"/>
        <v>2207.6648841354722</v>
      </c>
      <c r="N21" s="34">
        <f t="shared" si="7"/>
        <v>56502.847000000002</v>
      </c>
      <c r="O21" s="42">
        <v>14685</v>
      </c>
      <c r="P21" s="34">
        <f t="shared" si="8"/>
        <v>13088.235294117645</v>
      </c>
      <c r="Q21" s="34">
        <f t="shared" si="9"/>
        <v>334979.53499999997</v>
      </c>
      <c r="R21" s="41">
        <v>2020</v>
      </c>
      <c r="S21" s="34">
        <f t="shared" si="10"/>
        <v>1800.3565062388591</v>
      </c>
      <c r="T21" s="34">
        <f t="shared" si="11"/>
        <v>46078.22</v>
      </c>
      <c r="U21" s="42">
        <v>17850</v>
      </c>
      <c r="V21" s="34">
        <f t="shared" si="12"/>
        <v>15909.090909090908</v>
      </c>
      <c r="W21" s="34">
        <f t="shared" si="13"/>
        <v>407176.35</v>
      </c>
      <c r="X21" s="37">
        <v>1.1186</v>
      </c>
      <c r="Y21" s="78">
        <v>1.1189499999999999</v>
      </c>
      <c r="Z21" s="37">
        <v>1.1220000000000001</v>
      </c>
      <c r="AA21" s="43">
        <v>25.585000000000001</v>
      </c>
      <c r="AB21" s="43">
        <v>22.811</v>
      </c>
    </row>
    <row r="22" spans="1:28" ht="13.5" x14ac:dyDescent="0.25">
      <c r="A22" s="39">
        <v>19</v>
      </c>
      <c r="B22" s="40">
        <v>1</v>
      </c>
      <c r="C22" s="41">
        <v>6066</v>
      </c>
      <c r="D22" s="33">
        <f t="shared" si="14"/>
        <v>5400.1602421436837</v>
      </c>
      <c r="E22" s="34">
        <f t="shared" si="1"/>
        <v>138037.89600000001</v>
      </c>
      <c r="F22" s="41">
        <v>1833</v>
      </c>
      <c r="G22" s="34">
        <f t="shared" si="2"/>
        <v>1631.7991631799164</v>
      </c>
      <c r="H22" s="34">
        <f t="shared" si="3"/>
        <v>41711.748</v>
      </c>
      <c r="I22" s="41">
        <v>1290</v>
      </c>
      <c r="J22" s="34">
        <f t="shared" si="4"/>
        <v>1148.40202973382</v>
      </c>
      <c r="K22" s="34">
        <f t="shared" si="5"/>
        <v>29355.24</v>
      </c>
      <c r="L22" s="41">
        <v>2427</v>
      </c>
      <c r="M22" s="34">
        <f t="shared" si="6"/>
        <v>2160.5982373364195</v>
      </c>
      <c r="N22" s="34">
        <f t="shared" si="7"/>
        <v>55228.811999999998</v>
      </c>
      <c r="O22" s="42">
        <v>14425</v>
      </c>
      <c r="P22" s="34">
        <f t="shared" si="8"/>
        <v>12841.627347992522</v>
      </c>
      <c r="Q22" s="34">
        <f t="shared" si="9"/>
        <v>328255.3</v>
      </c>
      <c r="R22" s="41">
        <v>2071.5</v>
      </c>
      <c r="S22" s="34">
        <f t="shared" si="10"/>
        <v>1844.1200035609365</v>
      </c>
      <c r="T22" s="34">
        <f t="shared" si="11"/>
        <v>47139.054000000004</v>
      </c>
      <c r="U22" s="42">
        <v>17780</v>
      </c>
      <c r="V22" s="34">
        <f t="shared" si="12"/>
        <v>15828.362859432031</v>
      </c>
      <c r="W22" s="34">
        <f t="shared" si="13"/>
        <v>404601.68</v>
      </c>
      <c r="X22" s="37">
        <v>1.1195999999999999</v>
      </c>
      <c r="Y22" s="78">
        <v>1.12025</v>
      </c>
      <c r="Z22" s="37">
        <v>1.1233</v>
      </c>
      <c r="AA22" s="43">
        <v>25.545000000000002</v>
      </c>
      <c r="AB22" s="43">
        <v>22.756</v>
      </c>
    </row>
    <row r="23" spans="1:28" ht="13.5" x14ac:dyDescent="0.25">
      <c r="A23" s="39">
        <v>20</v>
      </c>
      <c r="B23" s="40"/>
      <c r="C23" s="41"/>
      <c r="D23" s="33" t="str">
        <f t="shared" si="14"/>
        <v/>
      </c>
      <c r="E23" s="34" t="s">
        <v>2</v>
      </c>
      <c r="F23" s="41"/>
      <c r="G23" s="34" t="str">
        <f t="shared" si="2"/>
        <v/>
      </c>
      <c r="H23" s="34" t="s">
        <v>2</v>
      </c>
      <c r="I23" s="41"/>
      <c r="J23" s="34" t="str">
        <f t="shared" si="4"/>
        <v/>
      </c>
      <c r="K23" s="34" t="s">
        <v>2</v>
      </c>
      <c r="L23" s="41"/>
      <c r="M23" s="34" t="str">
        <f t="shared" si="6"/>
        <v/>
      </c>
      <c r="N23" s="34" t="s">
        <v>2</v>
      </c>
      <c r="O23" s="42"/>
      <c r="P23" s="34" t="str">
        <f t="shared" si="8"/>
        <v/>
      </c>
      <c r="Q23" s="34" t="s">
        <v>2</v>
      </c>
      <c r="R23" s="41"/>
      <c r="S23" s="34" t="str">
        <f t="shared" si="10"/>
        <v/>
      </c>
      <c r="T23" s="34" t="s">
        <v>2</v>
      </c>
      <c r="U23" s="42"/>
      <c r="V23" s="34" t="str">
        <f t="shared" si="12"/>
        <v/>
      </c>
      <c r="W23" s="34" t="s">
        <v>2</v>
      </c>
      <c r="X23" s="37"/>
      <c r="Y23" s="78"/>
      <c r="Z23" s="37"/>
      <c r="AA23" s="43"/>
      <c r="AB23" s="43"/>
    </row>
    <row r="24" spans="1:28" ht="13.5" x14ac:dyDescent="0.25">
      <c r="A24" s="39">
        <v>21</v>
      </c>
      <c r="B24" s="40"/>
      <c r="C24" s="41"/>
      <c r="D24" s="33" t="str">
        <f t="shared" si="14"/>
        <v/>
      </c>
      <c r="E24" s="34" t="s">
        <v>2</v>
      </c>
      <c r="F24" s="41"/>
      <c r="G24" s="34" t="str">
        <f t="shared" si="2"/>
        <v/>
      </c>
      <c r="H24" s="34" t="s">
        <v>2</v>
      </c>
      <c r="I24" s="41"/>
      <c r="J24" s="34" t="str">
        <f t="shared" si="4"/>
        <v/>
      </c>
      <c r="K24" s="34" t="s">
        <v>2</v>
      </c>
      <c r="L24" s="41"/>
      <c r="M24" s="34" t="str">
        <f t="shared" si="6"/>
        <v/>
      </c>
      <c r="N24" s="34" t="s">
        <v>2</v>
      </c>
      <c r="O24" s="42"/>
      <c r="P24" s="34" t="str">
        <f t="shared" si="8"/>
        <v/>
      </c>
      <c r="Q24" s="34" t="s">
        <v>2</v>
      </c>
      <c r="R24" s="41"/>
      <c r="S24" s="34" t="str">
        <f t="shared" si="10"/>
        <v/>
      </c>
      <c r="T24" s="34" t="s">
        <v>2</v>
      </c>
      <c r="U24" s="42"/>
      <c r="V24" s="34" t="str">
        <f t="shared" si="12"/>
        <v/>
      </c>
      <c r="W24" s="34" t="s">
        <v>2</v>
      </c>
      <c r="X24" s="37"/>
      <c r="Y24" s="78"/>
      <c r="Z24" s="37"/>
      <c r="AA24" s="43"/>
      <c r="AB24" s="43"/>
    </row>
    <row r="25" spans="1:28" ht="13.5" x14ac:dyDescent="0.25">
      <c r="A25" s="39">
        <v>22</v>
      </c>
      <c r="B25" s="40">
        <v>1</v>
      </c>
      <c r="C25" s="41">
        <v>6007.5</v>
      </c>
      <c r="D25" s="33">
        <f t="shared" si="14"/>
        <v>5359.53251851191</v>
      </c>
      <c r="E25" s="34">
        <f t="shared" si="1"/>
        <v>136796.7825</v>
      </c>
      <c r="F25" s="41">
        <v>1808</v>
      </c>
      <c r="G25" s="34">
        <f t="shared" si="2"/>
        <v>1612.98956195914</v>
      </c>
      <c r="H25" s="34">
        <f t="shared" si="3"/>
        <v>41169.968000000001</v>
      </c>
      <c r="I25" s="41">
        <v>1295</v>
      </c>
      <c r="J25" s="34">
        <f t="shared" si="4"/>
        <v>1155.321616558123</v>
      </c>
      <c r="K25" s="34">
        <f t="shared" si="5"/>
        <v>29488.445</v>
      </c>
      <c r="L25" s="41">
        <v>2398.5</v>
      </c>
      <c r="M25" s="34">
        <f t="shared" si="6"/>
        <v>2139.798376304755</v>
      </c>
      <c r="N25" s="34">
        <f t="shared" si="7"/>
        <v>54616.243500000004</v>
      </c>
      <c r="O25" s="42">
        <v>14310</v>
      </c>
      <c r="P25" s="34">
        <f t="shared" si="8"/>
        <v>12766.526898028371</v>
      </c>
      <c r="Q25" s="34">
        <f t="shared" si="9"/>
        <v>325853.01</v>
      </c>
      <c r="R25" s="41">
        <v>2001</v>
      </c>
      <c r="S25" s="34">
        <f t="shared" si="10"/>
        <v>1785.1726291373004</v>
      </c>
      <c r="T25" s="34">
        <f t="shared" si="11"/>
        <v>45564.771000000001</v>
      </c>
      <c r="U25" s="42">
        <v>17820</v>
      </c>
      <c r="V25" s="34">
        <f t="shared" si="12"/>
        <v>15897.939156035329</v>
      </c>
      <c r="W25" s="34">
        <f t="shared" si="13"/>
        <v>405779.22000000003</v>
      </c>
      <c r="X25" s="37">
        <v>1.1185</v>
      </c>
      <c r="Y25" s="78">
        <v>1.11785</v>
      </c>
      <c r="Z25" s="37">
        <v>1.1209</v>
      </c>
      <c r="AA25" s="43">
        <v>25.535</v>
      </c>
      <c r="AB25" s="43">
        <v>22.771000000000001</v>
      </c>
    </row>
    <row r="26" spans="1:28" ht="13.5" x14ac:dyDescent="0.25">
      <c r="A26" s="39">
        <v>23</v>
      </c>
      <c r="B26" s="40">
        <v>1</v>
      </c>
      <c r="C26" s="41">
        <v>5968.5</v>
      </c>
      <c r="D26" s="33">
        <f t="shared" si="14"/>
        <v>5341.8956412780817</v>
      </c>
      <c r="E26" s="34">
        <f t="shared" si="1"/>
        <v>136475.72099999999</v>
      </c>
      <c r="F26" s="41">
        <v>1795</v>
      </c>
      <c r="G26" s="34">
        <f t="shared" si="2"/>
        <v>1606.5515080998837</v>
      </c>
      <c r="H26" s="34">
        <f t="shared" si="3"/>
        <v>41044.47</v>
      </c>
      <c r="I26" s="41">
        <v>1280</v>
      </c>
      <c r="J26" s="34">
        <f t="shared" si="4"/>
        <v>1145.6189027118949</v>
      </c>
      <c r="K26" s="34">
        <f t="shared" si="5"/>
        <v>29268.48</v>
      </c>
      <c r="L26" s="41">
        <v>2408</v>
      </c>
      <c r="M26" s="34">
        <f t="shared" si="6"/>
        <v>2155.1955607267519</v>
      </c>
      <c r="N26" s="34">
        <f t="shared" si="7"/>
        <v>55061.328000000001</v>
      </c>
      <c r="O26" s="42">
        <v>14305</v>
      </c>
      <c r="P26" s="34">
        <f t="shared" si="8"/>
        <v>12803.186252573169</v>
      </c>
      <c r="Q26" s="34">
        <f t="shared" si="9"/>
        <v>327098.13</v>
      </c>
      <c r="R26" s="41">
        <v>2024.5</v>
      </c>
      <c r="S26" s="34">
        <f t="shared" si="10"/>
        <v>1811.9573972970554</v>
      </c>
      <c r="T26" s="34">
        <f t="shared" si="11"/>
        <v>46292.216999999997</v>
      </c>
      <c r="U26" s="42">
        <v>17600</v>
      </c>
      <c r="V26" s="34">
        <f t="shared" si="12"/>
        <v>15752.259912288553</v>
      </c>
      <c r="W26" s="34">
        <f t="shared" si="13"/>
        <v>402441.6</v>
      </c>
      <c r="X26" s="37">
        <v>1.1143000000000001</v>
      </c>
      <c r="Y26" s="78">
        <v>1.1144499999999999</v>
      </c>
      <c r="Z26" s="37">
        <v>1.1173</v>
      </c>
      <c r="AA26" s="43">
        <v>25.545000000000002</v>
      </c>
      <c r="AB26" s="43">
        <v>22.866</v>
      </c>
    </row>
    <row r="27" spans="1:28" ht="13.5" x14ac:dyDescent="0.25">
      <c r="A27" s="39">
        <v>24</v>
      </c>
      <c r="B27" s="40">
        <v>1</v>
      </c>
      <c r="C27" s="41">
        <v>5980</v>
      </c>
      <c r="D27" s="33">
        <f t="shared" si="14"/>
        <v>5367.0795189373539</v>
      </c>
      <c r="E27" s="34">
        <f t="shared" si="1"/>
        <v>137103.46</v>
      </c>
      <c r="F27" s="41">
        <v>1795.5</v>
      </c>
      <c r="G27" s="34">
        <f t="shared" si="2"/>
        <v>1611.470113085622</v>
      </c>
      <c r="H27" s="34">
        <f t="shared" si="3"/>
        <v>41165.428500000002</v>
      </c>
      <c r="I27" s="41">
        <v>1310</v>
      </c>
      <c r="J27" s="34">
        <f t="shared" si="4"/>
        <v>1175.7314665230658</v>
      </c>
      <c r="K27" s="34">
        <f t="shared" si="5"/>
        <v>30034.37</v>
      </c>
      <c r="L27" s="41">
        <v>2456</v>
      </c>
      <c r="M27" s="34">
        <f t="shared" si="6"/>
        <v>2204.2721234966789</v>
      </c>
      <c r="N27" s="34">
        <f t="shared" si="7"/>
        <v>56308.712</v>
      </c>
      <c r="O27" s="42">
        <v>14475</v>
      </c>
      <c r="P27" s="34">
        <f t="shared" si="8"/>
        <v>12991.383952611739</v>
      </c>
      <c r="Q27" s="34">
        <f t="shared" si="9"/>
        <v>331868.32500000001</v>
      </c>
      <c r="R27" s="41">
        <v>2068</v>
      </c>
      <c r="S27" s="34">
        <f t="shared" si="10"/>
        <v>1856.0402082211451</v>
      </c>
      <c r="T27" s="34">
        <f t="shared" si="11"/>
        <v>47413.036</v>
      </c>
      <c r="U27" s="42">
        <v>17650</v>
      </c>
      <c r="V27" s="34">
        <f t="shared" si="12"/>
        <v>15840.962125291688</v>
      </c>
      <c r="W27" s="34">
        <f t="shared" si="13"/>
        <v>404661.55</v>
      </c>
      <c r="X27" s="37">
        <v>1.111</v>
      </c>
      <c r="Y27" s="78">
        <v>1.1111500000000001</v>
      </c>
      <c r="Z27" s="37">
        <v>1.1142000000000001</v>
      </c>
      <c r="AA27" s="43">
        <v>25.54</v>
      </c>
      <c r="AB27" s="43">
        <v>22.927</v>
      </c>
    </row>
    <row r="28" spans="1:28" ht="13.5" x14ac:dyDescent="0.25">
      <c r="A28" s="39">
        <v>25</v>
      </c>
      <c r="B28" s="40">
        <v>1</v>
      </c>
      <c r="C28" s="41">
        <v>6010</v>
      </c>
      <c r="D28" s="33">
        <f t="shared" si="14"/>
        <v>5407.594025553356</v>
      </c>
      <c r="E28" s="34">
        <f t="shared" si="1"/>
        <v>137995.60999999999</v>
      </c>
      <c r="F28" s="41">
        <v>1795.5</v>
      </c>
      <c r="G28" s="34">
        <f t="shared" si="2"/>
        <v>1615.5299622098255</v>
      </c>
      <c r="H28" s="34">
        <f t="shared" si="3"/>
        <v>41226.4755</v>
      </c>
      <c r="I28" s="41">
        <v>1315</v>
      </c>
      <c r="J28" s="34">
        <f t="shared" si="4"/>
        <v>1183.1923699838044</v>
      </c>
      <c r="K28" s="34">
        <f t="shared" si="5"/>
        <v>30193.714999999997</v>
      </c>
      <c r="L28" s="41">
        <v>2436</v>
      </c>
      <c r="M28" s="34">
        <f t="shared" si="6"/>
        <v>2191.8301241677163</v>
      </c>
      <c r="N28" s="34">
        <f t="shared" si="7"/>
        <v>55932.995999999999</v>
      </c>
      <c r="O28" s="42">
        <v>13995</v>
      </c>
      <c r="P28" s="34">
        <f t="shared" si="8"/>
        <v>12592.226021234479</v>
      </c>
      <c r="Q28" s="34">
        <f t="shared" si="9"/>
        <v>321339.19500000001</v>
      </c>
      <c r="R28" s="41">
        <v>2123.5</v>
      </c>
      <c r="S28" s="34">
        <f t="shared" si="10"/>
        <v>1910.6532301601585</v>
      </c>
      <c r="T28" s="34">
        <f t="shared" si="11"/>
        <v>48757.683499999999</v>
      </c>
      <c r="U28" s="42">
        <v>17755</v>
      </c>
      <c r="V28" s="34">
        <f t="shared" si="12"/>
        <v>15975.346409933418</v>
      </c>
      <c r="W28" s="34">
        <f t="shared" si="13"/>
        <v>407672.55499999999</v>
      </c>
      <c r="X28" s="37">
        <v>1.1085</v>
      </c>
      <c r="Y28" s="78">
        <v>1.1085499999999999</v>
      </c>
      <c r="Z28" s="37">
        <v>1.1113999999999999</v>
      </c>
      <c r="AA28" s="43">
        <v>25.52</v>
      </c>
      <c r="AB28" s="43">
        <v>22.960999999999999</v>
      </c>
    </row>
    <row r="29" spans="1:28" ht="13.5" x14ac:dyDescent="0.25">
      <c r="A29" s="39">
        <v>26</v>
      </c>
      <c r="B29" s="40">
        <v>1</v>
      </c>
      <c r="C29" s="41">
        <v>5945</v>
      </c>
      <c r="D29" s="33">
        <f t="shared" si="14"/>
        <v>5339.0211046250561</v>
      </c>
      <c r="E29" s="34">
        <f t="shared" si="1"/>
        <v>136330.74</v>
      </c>
      <c r="F29" s="41">
        <v>1778</v>
      </c>
      <c r="G29" s="34">
        <f t="shared" si="2"/>
        <v>1596.7669510552314</v>
      </c>
      <c r="H29" s="34">
        <f t="shared" si="3"/>
        <v>40773.095999999998</v>
      </c>
      <c r="I29" s="41">
        <v>1325</v>
      </c>
      <c r="J29" s="34">
        <f t="shared" si="4"/>
        <v>1189.941625505164</v>
      </c>
      <c r="K29" s="34">
        <f t="shared" si="5"/>
        <v>30384.899999999998</v>
      </c>
      <c r="L29" s="41">
        <v>2423</v>
      </c>
      <c r="M29" s="34">
        <f t="shared" si="6"/>
        <v>2176.021553659632</v>
      </c>
      <c r="N29" s="34">
        <f t="shared" si="7"/>
        <v>55564.235999999997</v>
      </c>
      <c r="O29" s="42">
        <v>14060</v>
      </c>
      <c r="P29" s="34">
        <f t="shared" si="8"/>
        <v>12626.852267624608</v>
      </c>
      <c r="Q29" s="34">
        <f t="shared" si="9"/>
        <v>322423.92</v>
      </c>
      <c r="R29" s="41">
        <v>2075</v>
      </c>
      <c r="S29" s="34">
        <f t="shared" si="10"/>
        <v>1863.493488998653</v>
      </c>
      <c r="T29" s="34">
        <f t="shared" si="11"/>
        <v>47583.899999999994</v>
      </c>
      <c r="U29" s="42">
        <v>17830</v>
      </c>
      <c r="V29" s="34">
        <f t="shared" si="12"/>
        <v>16012.572968118546</v>
      </c>
      <c r="W29" s="34">
        <f t="shared" si="13"/>
        <v>408877.56</v>
      </c>
      <c r="X29" s="37">
        <v>1.1108</v>
      </c>
      <c r="Y29" s="78">
        <v>1.1103499999999999</v>
      </c>
      <c r="Z29" s="37">
        <v>1.1134999999999999</v>
      </c>
      <c r="AA29" s="43">
        <v>25.54</v>
      </c>
      <c r="AB29" s="43">
        <v>22.931999999999999</v>
      </c>
    </row>
    <row r="30" spans="1:28" ht="13.5" x14ac:dyDescent="0.25">
      <c r="A30" s="39">
        <v>27</v>
      </c>
      <c r="B30" s="40"/>
      <c r="C30" s="41"/>
      <c r="D30" s="33" t="str">
        <f t="shared" si="14"/>
        <v/>
      </c>
      <c r="E30" s="34" t="s">
        <v>2</v>
      </c>
      <c r="F30" s="41"/>
      <c r="G30" s="34" t="str">
        <f t="shared" si="2"/>
        <v/>
      </c>
      <c r="H30" s="34" t="s">
        <v>2</v>
      </c>
      <c r="I30" s="41"/>
      <c r="J30" s="34" t="str">
        <f t="shared" si="4"/>
        <v/>
      </c>
      <c r="K30" s="34" t="s">
        <v>2</v>
      </c>
      <c r="L30" s="41"/>
      <c r="M30" s="34" t="str">
        <f t="shared" si="6"/>
        <v/>
      </c>
      <c r="N30" s="34" t="s">
        <v>2</v>
      </c>
      <c r="O30" s="42"/>
      <c r="P30" s="34" t="str">
        <f t="shared" si="8"/>
        <v/>
      </c>
      <c r="Q30" s="34" t="s">
        <v>2</v>
      </c>
      <c r="R30" s="41"/>
      <c r="S30" s="34" t="str">
        <f t="shared" si="10"/>
        <v/>
      </c>
      <c r="T30" s="34" t="s">
        <v>2</v>
      </c>
      <c r="U30" s="42"/>
      <c r="V30" s="34" t="str">
        <f t="shared" si="12"/>
        <v/>
      </c>
      <c r="W30" s="34" t="s">
        <v>2</v>
      </c>
      <c r="X30" s="37"/>
      <c r="Y30" s="78"/>
      <c r="Z30" s="37"/>
      <c r="AA30" s="43"/>
      <c r="AB30" s="43"/>
    </row>
    <row r="31" spans="1:28" ht="13.5" x14ac:dyDescent="0.25">
      <c r="A31" s="39">
        <v>28</v>
      </c>
      <c r="B31" s="40"/>
      <c r="C31" s="41"/>
      <c r="D31" s="33" t="str">
        <f t="shared" si="14"/>
        <v/>
      </c>
      <c r="E31" s="34" t="s">
        <v>2</v>
      </c>
      <c r="F31" s="41"/>
      <c r="G31" s="34" t="str">
        <f t="shared" si="2"/>
        <v/>
      </c>
      <c r="H31" s="34" t="s">
        <v>2</v>
      </c>
      <c r="I31" s="41"/>
      <c r="J31" s="34" t="str">
        <f t="shared" si="4"/>
        <v/>
      </c>
      <c r="K31" s="34" t="s">
        <v>2</v>
      </c>
      <c r="L31" s="41"/>
      <c r="M31" s="34" t="str">
        <f t="shared" si="6"/>
        <v/>
      </c>
      <c r="N31" s="34" t="s">
        <v>2</v>
      </c>
      <c r="O31" s="42"/>
      <c r="P31" s="34" t="str">
        <f t="shared" si="8"/>
        <v/>
      </c>
      <c r="Q31" s="34" t="s">
        <v>2</v>
      </c>
      <c r="R31" s="41"/>
      <c r="S31" s="34" t="str">
        <f t="shared" si="10"/>
        <v/>
      </c>
      <c r="T31" s="34" t="s">
        <v>2</v>
      </c>
      <c r="U31" s="42"/>
      <c r="V31" s="34" t="str">
        <f t="shared" si="12"/>
        <v/>
      </c>
      <c r="W31" s="34" t="s">
        <v>2</v>
      </c>
      <c r="X31" s="37"/>
      <c r="Y31" s="78"/>
      <c r="Z31" s="37"/>
      <c r="AA31" s="43"/>
      <c r="AB31" s="43"/>
    </row>
    <row r="32" spans="1:28" ht="13.5" x14ac:dyDescent="0.25">
      <c r="A32" s="39">
        <v>29</v>
      </c>
      <c r="B32" s="40">
        <v>1</v>
      </c>
      <c r="C32" s="41">
        <v>5949.5</v>
      </c>
      <c r="D32" s="33">
        <f t="shared" si="14"/>
        <v>5350.2697841726613</v>
      </c>
      <c r="E32" s="34">
        <f t="shared" si="1"/>
        <v>137034.83350000001</v>
      </c>
      <c r="F32" s="41">
        <v>1774.5</v>
      </c>
      <c r="G32" s="34">
        <f t="shared" si="2"/>
        <v>1595.7733812949639</v>
      </c>
      <c r="H32" s="34">
        <f t="shared" si="3"/>
        <v>40872.058499999999</v>
      </c>
      <c r="I32" s="41">
        <v>1310</v>
      </c>
      <c r="J32" s="34">
        <f t="shared" si="4"/>
        <v>1178.0575539568345</v>
      </c>
      <c r="K32" s="34">
        <f t="shared" si="5"/>
        <v>30173.230000000003</v>
      </c>
      <c r="L32" s="41">
        <v>2472</v>
      </c>
      <c r="M32" s="34">
        <f t="shared" si="6"/>
        <v>2223.0215827338129</v>
      </c>
      <c r="N32" s="34">
        <f t="shared" si="7"/>
        <v>56937.576000000001</v>
      </c>
      <c r="O32" s="42">
        <v>13990</v>
      </c>
      <c r="P32" s="34">
        <f t="shared" si="8"/>
        <v>12580.935251798561</v>
      </c>
      <c r="Q32" s="34">
        <f t="shared" si="9"/>
        <v>322231.67000000004</v>
      </c>
      <c r="R32" s="41">
        <v>2030</v>
      </c>
      <c r="S32" s="34">
        <f t="shared" si="10"/>
        <v>1825.5395683453237</v>
      </c>
      <c r="T32" s="34">
        <f t="shared" si="11"/>
        <v>46756.990000000005</v>
      </c>
      <c r="U32" s="42">
        <v>17555</v>
      </c>
      <c r="V32" s="34">
        <f t="shared" si="12"/>
        <v>15786.870503597122</v>
      </c>
      <c r="W32" s="34">
        <f t="shared" si="13"/>
        <v>404344.315</v>
      </c>
      <c r="X32" s="37">
        <v>1.1089</v>
      </c>
      <c r="Y32" s="78">
        <v>1.1088499999999999</v>
      </c>
      <c r="Z32" s="37">
        <v>1.1120000000000001</v>
      </c>
      <c r="AA32" s="43">
        <v>25.61</v>
      </c>
      <c r="AB32" s="43">
        <v>23.033000000000001</v>
      </c>
    </row>
    <row r="33" spans="1:28" ht="13.5" x14ac:dyDescent="0.25">
      <c r="A33" s="39">
        <v>30</v>
      </c>
      <c r="B33" s="40">
        <v>1</v>
      </c>
      <c r="C33" s="41">
        <v>5943</v>
      </c>
      <c r="D33" s="33">
        <f t="shared" si="14"/>
        <v>5329.566854990584</v>
      </c>
      <c r="E33" s="34">
        <f t="shared" si="1"/>
        <v>136665.228</v>
      </c>
      <c r="F33" s="41">
        <v>1781.5</v>
      </c>
      <c r="G33" s="34">
        <f t="shared" si="2"/>
        <v>1597.6145637162588</v>
      </c>
      <c r="H33" s="34">
        <f t="shared" si="3"/>
        <v>40967.373999999996</v>
      </c>
      <c r="I33" s="41">
        <v>1310</v>
      </c>
      <c r="J33" s="34">
        <f t="shared" si="4"/>
        <v>1174.7825307147341</v>
      </c>
      <c r="K33" s="34">
        <f t="shared" si="5"/>
        <v>30124.76</v>
      </c>
      <c r="L33" s="41">
        <v>2474</v>
      </c>
      <c r="M33" s="34">
        <f t="shared" si="6"/>
        <v>2218.6350999910323</v>
      </c>
      <c r="N33" s="34">
        <f t="shared" si="7"/>
        <v>56892.103999999999</v>
      </c>
      <c r="O33" s="42">
        <v>14205</v>
      </c>
      <c r="P33" s="34">
        <f t="shared" si="8"/>
        <v>12738.767823513586</v>
      </c>
      <c r="Q33" s="34">
        <f t="shared" si="9"/>
        <v>326658.18</v>
      </c>
      <c r="R33" s="41">
        <v>2003</v>
      </c>
      <c r="S33" s="34">
        <f t="shared" si="10"/>
        <v>1796.2514572684065</v>
      </c>
      <c r="T33" s="34">
        <f t="shared" si="11"/>
        <v>46060.987999999998</v>
      </c>
      <c r="U33" s="42">
        <v>17575</v>
      </c>
      <c r="V33" s="34">
        <f t="shared" si="12"/>
        <v>15760.918303291184</v>
      </c>
      <c r="W33" s="34">
        <f t="shared" si="13"/>
        <v>404154.69999999995</v>
      </c>
      <c r="X33" s="37">
        <v>1.1124000000000001</v>
      </c>
      <c r="Y33" s="78">
        <v>1.11205</v>
      </c>
      <c r="Z33" s="37">
        <v>1.1151</v>
      </c>
      <c r="AA33" s="43">
        <v>25.65</v>
      </c>
      <c r="AB33" s="43">
        <v>22.995999999999999</v>
      </c>
    </row>
    <row r="34" spans="1:28" ht="14.25" thickBot="1" x14ac:dyDescent="0.3">
      <c r="A34" s="44">
        <v>31</v>
      </c>
      <c r="B34" s="40">
        <v>1</v>
      </c>
      <c r="C34" s="41">
        <v>5926</v>
      </c>
      <c r="D34" s="33">
        <f t="shared" si="14"/>
        <v>5314.7982062780266</v>
      </c>
      <c r="E34" s="34">
        <f t="shared" si="1"/>
        <v>136380.96400000001</v>
      </c>
      <c r="F34" s="41">
        <v>1776.5</v>
      </c>
      <c r="G34" s="34">
        <f t="shared" si="2"/>
        <v>1593.2735426008969</v>
      </c>
      <c r="H34" s="34">
        <f t="shared" si="3"/>
        <v>40884.370999999999</v>
      </c>
      <c r="I34" s="41">
        <v>1310</v>
      </c>
      <c r="J34" s="34">
        <f t="shared" si="4"/>
        <v>1174.8878923766815</v>
      </c>
      <c r="K34" s="34">
        <f t="shared" si="5"/>
        <v>30148.34</v>
      </c>
      <c r="L34" s="41">
        <v>2425.5</v>
      </c>
      <c r="M34" s="34">
        <f t="shared" si="6"/>
        <v>2175.336322869955</v>
      </c>
      <c r="N34" s="34">
        <f t="shared" si="7"/>
        <v>55820.456999999995</v>
      </c>
      <c r="O34" s="42">
        <v>14360</v>
      </c>
      <c r="P34" s="34">
        <f t="shared" si="8"/>
        <v>12878.923766816144</v>
      </c>
      <c r="Q34" s="34">
        <f t="shared" si="9"/>
        <v>330481.03999999998</v>
      </c>
      <c r="R34" s="41">
        <v>1982</v>
      </c>
      <c r="S34" s="34">
        <f t="shared" si="10"/>
        <v>1777.578475336323</v>
      </c>
      <c r="T34" s="34">
        <f t="shared" si="11"/>
        <v>45613.748</v>
      </c>
      <c r="U34" s="42">
        <v>17275</v>
      </c>
      <c r="V34" s="34">
        <f t="shared" si="12"/>
        <v>15493.273542600897</v>
      </c>
      <c r="W34" s="34">
        <f t="shared" si="13"/>
        <v>397566.85</v>
      </c>
      <c r="X34" s="37">
        <v>1.1121000000000001</v>
      </c>
      <c r="Y34" s="78">
        <v>1.11195</v>
      </c>
      <c r="Z34" s="37">
        <v>1.115</v>
      </c>
      <c r="AA34" s="43">
        <v>25.66</v>
      </c>
      <c r="AB34" s="43">
        <v>23.013999999999999</v>
      </c>
    </row>
    <row r="35" spans="1:28" ht="15" thickBot="1" x14ac:dyDescent="0.35">
      <c r="A35" s="45"/>
      <c r="B35" s="46">
        <f>SUM(B4:B34)</f>
        <v>23</v>
      </c>
      <c r="C35" s="81">
        <f>SUM(C4:C34)/B35</f>
        <v>5939.847826086957</v>
      </c>
      <c r="D35" s="47">
        <f>SUM(D4:D34)/B35</f>
        <v>5295.5363973187696</v>
      </c>
      <c r="E35" s="47">
        <f>SUM(E4:E34)/B35</f>
        <v>129519.17671739132</v>
      </c>
      <c r="F35" s="81">
        <f>SUM(F4:F34)/B35</f>
        <v>1792.8260869565217</v>
      </c>
      <c r="G35" s="47">
        <f>SUM(G4:G34)/B35</f>
        <v>1598.3499666204934</v>
      </c>
      <c r="H35" s="47">
        <f>SUM(H4:H34)/B35</f>
        <v>39081.588978260879</v>
      </c>
      <c r="I35" s="81">
        <f>SUM(I4:I34)/B35</f>
        <v>1263.9565217391305</v>
      </c>
      <c r="J35" s="47">
        <f>SUM(J4:J34)/B35</f>
        <v>1127.0100606427804</v>
      </c>
      <c r="K35" s="47">
        <f>SUM(K4:K34)/B35</f>
        <v>27596.616521739128</v>
      </c>
      <c r="L35" s="81">
        <f>SUM(L4:L34)/B35</f>
        <v>2441.478260869565</v>
      </c>
      <c r="M35" s="47">
        <f>SUM(M4:M34)/B35</f>
        <v>2176.56313025399</v>
      </c>
      <c r="N35" s="47">
        <f>SUM(N4:N34)/B35</f>
        <v>53237.515347826084</v>
      </c>
      <c r="O35" s="81">
        <f>SUM(O4:O34)/B35</f>
        <v>13462.391304347826</v>
      </c>
      <c r="P35" s="47">
        <f>SUM(P4:P34)/B35</f>
        <v>12004.999340333196</v>
      </c>
      <c r="Q35" s="47">
        <f>SUM(Q4:Q34)/B35</f>
        <v>294614.50565217389</v>
      </c>
      <c r="R35" s="81">
        <f>SUM(R4:R34)/B35</f>
        <v>1974.0217391304348</v>
      </c>
      <c r="S35" s="47">
        <f>SUM(S4:S34)/B35</f>
        <v>1760.1342344355769</v>
      </c>
      <c r="T35" s="47">
        <f>SUM(T4:T34)/B35</f>
        <v>43133.771978260869</v>
      </c>
      <c r="U35" s="80">
        <f>SUM(U4:U34)/B35</f>
        <v>17991.304347826088</v>
      </c>
      <c r="V35" s="47">
        <f>SUM(V4:V34)/B35</f>
        <v>16038.168534783834</v>
      </c>
      <c r="W35" s="47">
        <f>SUM(W4:W34)/B35</f>
        <v>391646.38499999983</v>
      </c>
      <c r="X35" s="82">
        <f>SUM(X4:X34)/B35</f>
        <v>1.1188391304347827</v>
      </c>
      <c r="Y35" s="55"/>
      <c r="Z35" s="55">
        <f>SUM(Z4:Z34)/B35</f>
        <v>1.1217130434782607</v>
      </c>
      <c r="AA35" s="79">
        <f>SUM(AA4:AA34)/(B35-1)</f>
        <v>25.551363636363636</v>
      </c>
      <c r="AB35" s="79">
        <f>SUM(AB4:AB34)/(B35-1)</f>
        <v>22.781636363636363</v>
      </c>
    </row>
    <row r="36" spans="1:28" ht="14.25" x14ac:dyDescent="0.3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workbookViewId="0">
      <selection activeCell="F35" sqref="F35"/>
    </sheetView>
  </sheetViews>
  <sheetFormatPr defaultRowHeight="12.75" x14ac:dyDescent="0.2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 x14ac:dyDescent="0.3">
      <c r="A1" s="54" t="s">
        <v>26</v>
      </c>
      <c r="B1" s="1">
        <v>2019</v>
      </c>
      <c r="C1" s="2" t="s">
        <v>20</v>
      </c>
      <c r="D1" s="3"/>
      <c r="E1" s="4"/>
      <c r="F1" s="62" t="s">
        <v>21</v>
      </c>
      <c r="G1" s="3"/>
      <c r="H1" s="3"/>
      <c r="I1" s="62" t="s">
        <v>22</v>
      </c>
      <c r="J1" s="3"/>
      <c r="K1" s="3"/>
      <c r="L1" s="2" t="s">
        <v>23</v>
      </c>
      <c r="M1" s="3"/>
      <c r="N1" s="4"/>
      <c r="O1" s="63" t="s">
        <v>19</v>
      </c>
      <c r="P1" s="64" t="s">
        <v>0</v>
      </c>
    </row>
    <row r="2" spans="1:16" ht="14.25" x14ac:dyDescent="0.3">
      <c r="A2" s="9" t="s">
        <v>3</v>
      </c>
      <c r="B2" s="59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5" t="s">
        <v>8</v>
      </c>
    </row>
    <row r="3" spans="1:16" ht="15" thickBot="1" x14ac:dyDescent="0.35">
      <c r="A3" s="18" t="s">
        <v>2</v>
      </c>
      <c r="B3" s="60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8"/>
    </row>
    <row r="4" spans="1:16" ht="13.5" x14ac:dyDescent="0.25">
      <c r="A4" s="30">
        <v>1</v>
      </c>
      <c r="B4" s="31">
        <v>1</v>
      </c>
      <c r="C4" s="32">
        <v>5998</v>
      </c>
      <c r="D4" s="33">
        <f t="shared" ref="D4:D34" si="0">IF(C4=0,"",C4/O4)</f>
        <v>5285.5128657032074</v>
      </c>
      <c r="E4" s="34">
        <f t="shared" ref="E4:E34" si="1">C4*P4</f>
        <v>134673.09399999998</v>
      </c>
      <c r="F4" s="32">
        <v>5999</v>
      </c>
      <c r="G4" s="33">
        <f t="shared" ref="G4:G29" si="2">IF(F4=0,"",F4/O4)</f>
        <v>5286.3940782516738</v>
      </c>
      <c r="H4" s="34">
        <f t="shared" ref="H4:H29" si="3">F4*P4</f>
        <v>134695.54699999999</v>
      </c>
      <c r="I4" s="32">
        <v>6011</v>
      </c>
      <c r="J4" s="33">
        <f t="shared" ref="J4:J29" si="4">IF(I4=0,"",I4/O4)</f>
        <v>5296.9686288332741</v>
      </c>
      <c r="K4" s="34">
        <f t="shared" ref="K4:K29" si="5">I4*P4</f>
        <v>134964.98300000001</v>
      </c>
      <c r="L4" s="32">
        <v>6012</v>
      </c>
      <c r="M4" s="33">
        <f t="shared" ref="M4:M29" si="6">IF(L4=0,"",L4/O4)</f>
        <v>5297.8498413817415</v>
      </c>
      <c r="N4" s="34">
        <f t="shared" ref="N4:N29" si="7">L4*P4</f>
        <v>134987.43599999999</v>
      </c>
      <c r="O4" s="36">
        <v>1.1348</v>
      </c>
      <c r="P4" s="38">
        <v>22.452999999999999</v>
      </c>
    </row>
    <row r="5" spans="1:16" ht="13.5" x14ac:dyDescent="0.25">
      <c r="A5" s="39">
        <v>2</v>
      </c>
      <c r="B5" s="40">
        <v>1</v>
      </c>
      <c r="C5" s="41">
        <v>5905</v>
      </c>
      <c r="D5" s="33">
        <f t="shared" si="0"/>
        <v>5227.5141643059496</v>
      </c>
      <c r="E5" s="34">
        <f t="shared" si="1"/>
        <v>133021.935</v>
      </c>
      <c r="F5" s="41">
        <v>5910</v>
      </c>
      <c r="G5" s="33">
        <f t="shared" si="2"/>
        <v>5231.9405099150144</v>
      </c>
      <c r="H5" s="34">
        <f t="shared" si="3"/>
        <v>133134.57</v>
      </c>
      <c r="I5" s="41">
        <v>5925</v>
      </c>
      <c r="J5" s="33">
        <f t="shared" si="4"/>
        <v>5245.2195467422098</v>
      </c>
      <c r="K5" s="34">
        <f t="shared" si="5"/>
        <v>133472.47500000001</v>
      </c>
      <c r="L5" s="41">
        <v>5926</v>
      </c>
      <c r="M5" s="33">
        <f t="shared" si="6"/>
        <v>5246.1048158640233</v>
      </c>
      <c r="N5" s="34">
        <f t="shared" si="7"/>
        <v>133495.00200000001</v>
      </c>
      <c r="O5" s="37">
        <v>1.1295999999999999</v>
      </c>
      <c r="P5" s="43">
        <v>22.527000000000001</v>
      </c>
    </row>
    <row r="6" spans="1:16" ht="13.5" x14ac:dyDescent="0.25">
      <c r="A6" s="39">
        <v>3</v>
      </c>
      <c r="B6" s="40">
        <v>1</v>
      </c>
      <c r="C6" s="41">
        <v>5873</v>
      </c>
      <c r="D6" s="33">
        <f t="shared" si="0"/>
        <v>5201.4879107253564</v>
      </c>
      <c r="E6" s="34">
        <f t="shared" si="1"/>
        <v>132348.05499999999</v>
      </c>
      <c r="F6" s="41">
        <v>5874</v>
      </c>
      <c r="G6" s="33">
        <f t="shared" si="2"/>
        <v>5202.3735718714024</v>
      </c>
      <c r="H6" s="34">
        <f t="shared" si="3"/>
        <v>132370.59</v>
      </c>
      <c r="I6" s="41">
        <v>5885</v>
      </c>
      <c r="J6" s="33">
        <f t="shared" si="4"/>
        <v>5212.115844477903</v>
      </c>
      <c r="K6" s="34">
        <f t="shared" si="5"/>
        <v>132618.47500000001</v>
      </c>
      <c r="L6" s="41">
        <v>5887</v>
      </c>
      <c r="M6" s="33">
        <f t="shared" si="6"/>
        <v>5213.8871667699941</v>
      </c>
      <c r="N6" s="34">
        <f t="shared" si="7"/>
        <v>132663.54500000001</v>
      </c>
      <c r="O6" s="37">
        <v>1.1291</v>
      </c>
      <c r="P6" s="43">
        <v>22.535</v>
      </c>
    </row>
    <row r="7" spans="1:16" ht="13.5" x14ac:dyDescent="0.25">
      <c r="A7" s="39">
        <v>4</v>
      </c>
      <c r="B7" s="40">
        <v>1</v>
      </c>
      <c r="C7" s="41">
        <v>5897</v>
      </c>
      <c r="D7" s="33">
        <f t="shared" si="0"/>
        <v>5224.5946664304065</v>
      </c>
      <c r="E7" s="34">
        <f t="shared" si="1"/>
        <v>132882.99799999999</v>
      </c>
      <c r="F7" s="41">
        <v>5900</v>
      </c>
      <c r="G7" s="33">
        <f t="shared" si="2"/>
        <v>5227.2525914769203</v>
      </c>
      <c r="H7" s="34">
        <f t="shared" si="3"/>
        <v>132950.6</v>
      </c>
      <c r="I7" s="41">
        <v>5914.5</v>
      </c>
      <c r="J7" s="33">
        <f t="shared" si="4"/>
        <v>5240.0992292017363</v>
      </c>
      <c r="K7" s="34">
        <f t="shared" si="5"/>
        <v>133277.34299999999</v>
      </c>
      <c r="L7" s="41">
        <v>5915</v>
      </c>
      <c r="M7" s="33">
        <f t="shared" si="6"/>
        <v>5240.5422167094885</v>
      </c>
      <c r="N7" s="34">
        <f t="shared" si="7"/>
        <v>133288.60999999999</v>
      </c>
      <c r="O7" s="37">
        <v>1.1287</v>
      </c>
      <c r="P7" s="43">
        <v>22.533999999999999</v>
      </c>
    </row>
    <row r="8" spans="1:16" ht="13.5" x14ac:dyDescent="0.25">
      <c r="A8" s="39">
        <v>5</v>
      </c>
      <c r="B8" s="40">
        <v>1</v>
      </c>
      <c r="C8" s="41">
        <v>5855</v>
      </c>
      <c r="D8" s="33">
        <f t="shared" si="0"/>
        <v>5200.2842170707881</v>
      </c>
      <c r="E8" s="34">
        <f t="shared" si="1"/>
        <v>0</v>
      </c>
      <c r="F8" s="41">
        <v>5857</v>
      </c>
      <c r="G8" s="33">
        <f t="shared" si="2"/>
        <v>5202.0605737632122</v>
      </c>
      <c r="H8" s="34">
        <f t="shared" si="3"/>
        <v>0</v>
      </c>
      <c r="I8" s="41">
        <v>5865</v>
      </c>
      <c r="J8" s="33">
        <f t="shared" si="4"/>
        <v>5209.1660005329077</v>
      </c>
      <c r="K8" s="34">
        <f t="shared" si="5"/>
        <v>0</v>
      </c>
      <c r="L8" s="41">
        <v>5870</v>
      </c>
      <c r="M8" s="33">
        <f t="shared" si="6"/>
        <v>5213.606892263967</v>
      </c>
      <c r="N8" s="34">
        <f t="shared" si="7"/>
        <v>0</v>
      </c>
      <c r="O8" s="37">
        <v>1.1258999999999999</v>
      </c>
      <c r="P8" s="43"/>
    </row>
    <row r="9" spans="1:16" ht="13.5" x14ac:dyDescent="0.25">
      <c r="A9" s="39">
        <v>6</v>
      </c>
      <c r="B9" s="40"/>
      <c r="C9" s="41"/>
      <c r="D9" s="33" t="str">
        <f t="shared" si="0"/>
        <v/>
      </c>
      <c r="E9" s="34" t="s">
        <v>2</v>
      </c>
      <c r="F9" s="41"/>
      <c r="G9" s="33" t="str">
        <f t="shared" si="2"/>
        <v/>
      </c>
      <c r="H9" s="34" t="s">
        <v>2</v>
      </c>
      <c r="I9" s="41"/>
      <c r="J9" s="33" t="str">
        <f t="shared" si="4"/>
        <v/>
      </c>
      <c r="K9" s="34" t="s">
        <v>2</v>
      </c>
      <c r="L9" s="41"/>
      <c r="M9" s="33" t="str">
        <f t="shared" si="6"/>
        <v/>
      </c>
      <c r="N9" s="34" t="s">
        <v>2</v>
      </c>
      <c r="O9" s="37"/>
      <c r="P9" s="43"/>
    </row>
    <row r="10" spans="1:16" ht="13.5" x14ac:dyDescent="0.25">
      <c r="A10" s="39">
        <v>7</v>
      </c>
      <c r="B10" s="40"/>
      <c r="C10" s="41"/>
      <c r="D10" s="33" t="str">
        <f t="shared" si="0"/>
        <v/>
      </c>
      <c r="E10" s="34" t="s">
        <v>2</v>
      </c>
      <c r="F10" s="41"/>
      <c r="G10" s="33" t="str">
        <f t="shared" si="2"/>
        <v/>
      </c>
      <c r="H10" s="34" t="s">
        <v>2</v>
      </c>
      <c r="I10" s="41"/>
      <c r="J10" s="33" t="str">
        <f t="shared" si="4"/>
        <v/>
      </c>
      <c r="K10" s="34" t="s">
        <v>2</v>
      </c>
      <c r="L10" s="41"/>
      <c r="M10" s="33" t="str">
        <f t="shared" si="6"/>
        <v/>
      </c>
      <c r="N10" s="34" t="s">
        <v>2</v>
      </c>
      <c r="O10" s="37"/>
      <c r="P10" s="43"/>
    </row>
    <row r="11" spans="1:16" ht="13.5" x14ac:dyDescent="0.25">
      <c r="A11" s="39">
        <v>8</v>
      </c>
      <c r="B11" s="40">
        <v>1</v>
      </c>
      <c r="C11" s="41">
        <v>5911</v>
      </c>
      <c r="D11" s="33">
        <f t="shared" si="0"/>
        <v>5267.8014437215934</v>
      </c>
      <c r="E11" s="34">
        <f t="shared" si="1"/>
        <v>134445.69500000001</v>
      </c>
      <c r="F11" s="41">
        <v>5912</v>
      </c>
      <c r="G11" s="33">
        <f t="shared" si="2"/>
        <v>5268.6926298903836</v>
      </c>
      <c r="H11" s="34">
        <f t="shared" si="3"/>
        <v>134468.44</v>
      </c>
      <c r="I11" s="41">
        <v>5928</v>
      </c>
      <c r="J11" s="33">
        <f t="shared" si="4"/>
        <v>5282.9516085910345</v>
      </c>
      <c r="K11" s="34">
        <f t="shared" si="5"/>
        <v>134832.36000000002</v>
      </c>
      <c r="L11" s="41">
        <v>5930</v>
      </c>
      <c r="M11" s="33">
        <f t="shared" si="6"/>
        <v>5284.7339809286159</v>
      </c>
      <c r="N11" s="34">
        <f t="shared" si="7"/>
        <v>134877.85</v>
      </c>
      <c r="O11" s="37">
        <v>1.1221000000000001</v>
      </c>
      <c r="P11" s="43">
        <v>22.745000000000001</v>
      </c>
    </row>
    <row r="12" spans="1:16" ht="13.5" x14ac:dyDescent="0.25">
      <c r="A12" s="39">
        <v>9</v>
      </c>
      <c r="B12" s="40">
        <v>1</v>
      </c>
      <c r="C12" s="41">
        <v>5804</v>
      </c>
      <c r="D12" s="33">
        <f t="shared" si="0"/>
        <v>5180.7551548692309</v>
      </c>
      <c r="E12" s="34">
        <f t="shared" si="1"/>
        <v>132331.20000000001</v>
      </c>
      <c r="F12" s="41">
        <v>5805</v>
      </c>
      <c r="G12" s="33">
        <f t="shared" si="2"/>
        <v>5181.6477729179678</v>
      </c>
      <c r="H12" s="34">
        <f t="shared" si="3"/>
        <v>132354</v>
      </c>
      <c r="I12" s="41">
        <v>5821.5</v>
      </c>
      <c r="J12" s="33">
        <f t="shared" si="4"/>
        <v>5196.3759707221279</v>
      </c>
      <c r="K12" s="34">
        <f t="shared" si="5"/>
        <v>132730.20000000001</v>
      </c>
      <c r="L12" s="41">
        <v>5822</v>
      </c>
      <c r="M12" s="33">
        <f t="shared" si="6"/>
        <v>5196.822279746496</v>
      </c>
      <c r="N12" s="34">
        <f t="shared" si="7"/>
        <v>132741.6</v>
      </c>
      <c r="O12" s="37">
        <v>1.1203000000000001</v>
      </c>
      <c r="P12" s="43">
        <v>22.8</v>
      </c>
    </row>
    <row r="13" spans="1:16" ht="13.5" x14ac:dyDescent="0.25">
      <c r="A13" s="39">
        <v>10</v>
      </c>
      <c r="B13" s="40">
        <v>1</v>
      </c>
      <c r="C13" s="41">
        <v>5862</v>
      </c>
      <c r="D13" s="33">
        <f t="shared" si="0"/>
        <v>5227.3943285179239</v>
      </c>
      <c r="E13" s="34">
        <f t="shared" si="1"/>
        <v>133565.67000000001</v>
      </c>
      <c r="F13" s="41">
        <v>5862.5</v>
      </c>
      <c r="G13" s="33">
        <f t="shared" si="2"/>
        <v>5227.8401997503124</v>
      </c>
      <c r="H13" s="34">
        <f t="shared" si="3"/>
        <v>133577.0625</v>
      </c>
      <c r="I13" s="41">
        <v>5878</v>
      </c>
      <c r="J13" s="33">
        <f t="shared" si="4"/>
        <v>5241.6622079543431</v>
      </c>
      <c r="K13" s="34">
        <f t="shared" si="5"/>
        <v>133930.23000000001</v>
      </c>
      <c r="L13" s="41">
        <v>5880</v>
      </c>
      <c r="M13" s="33">
        <f t="shared" si="6"/>
        <v>5243.4456928838954</v>
      </c>
      <c r="N13" s="34">
        <f t="shared" si="7"/>
        <v>133975.79999999999</v>
      </c>
      <c r="O13" s="37">
        <v>1.1214</v>
      </c>
      <c r="P13" s="43">
        <v>22.785</v>
      </c>
    </row>
    <row r="14" spans="1:16" ht="13.5" x14ac:dyDescent="0.25">
      <c r="A14" s="39">
        <v>11</v>
      </c>
      <c r="B14" s="40">
        <v>1</v>
      </c>
      <c r="C14" s="41">
        <v>5924</v>
      </c>
      <c r="D14" s="33">
        <f t="shared" si="0"/>
        <v>5252.7043802092576</v>
      </c>
      <c r="E14" s="34">
        <f t="shared" si="1"/>
        <v>134409.636</v>
      </c>
      <c r="F14" s="41">
        <v>5925</v>
      </c>
      <c r="G14" s="33">
        <f t="shared" si="2"/>
        <v>5253.5910622450792</v>
      </c>
      <c r="H14" s="34">
        <f t="shared" si="3"/>
        <v>134432.32500000001</v>
      </c>
      <c r="I14" s="41">
        <v>5934</v>
      </c>
      <c r="J14" s="33">
        <f t="shared" si="4"/>
        <v>5261.5712005674768</v>
      </c>
      <c r="K14" s="34">
        <f t="shared" si="5"/>
        <v>134636.52600000001</v>
      </c>
      <c r="L14" s="41">
        <v>5935</v>
      </c>
      <c r="M14" s="33">
        <f t="shared" si="6"/>
        <v>5262.4578826032985</v>
      </c>
      <c r="N14" s="34">
        <f t="shared" si="7"/>
        <v>134659.215</v>
      </c>
      <c r="O14" s="37">
        <v>1.1277999999999999</v>
      </c>
      <c r="P14" s="43">
        <v>22.689</v>
      </c>
    </row>
    <row r="15" spans="1:16" ht="13.5" x14ac:dyDescent="0.25">
      <c r="A15" s="39">
        <v>12</v>
      </c>
      <c r="B15" s="40">
        <v>1</v>
      </c>
      <c r="C15" s="41">
        <v>5949.5</v>
      </c>
      <c r="D15" s="33">
        <f t="shared" si="0"/>
        <v>5289.855072463768</v>
      </c>
      <c r="E15" s="34">
        <f t="shared" si="1"/>
        <v>135303.52900000001</v>
      </c>
      <c r="F15" s="41">
        <v>5950</v>
      </c>
      <c r="G15" s="33">
        <f t="shared" si="2"/>
        <v>5290.2996354583447</v>
      </c>
      <c r="H15" s="34">
        <f t="shared" si="3"/>
        <v>135314.9</v>
      </c>
      <c r="I15" s="41">
        <v>5960</v>
      </c>
      <c r="J15" s="33">
        <f t="shared" si="4"/>
        <v>5299.1908953498705</v>
      </c>
      <c r="K15" s="34">
        <f t="shared" si="5"/>
        <v>135542.32</v>
      </c>
      <c r="L15" s="41">
        <v>5965</v>
      </c>
      <c r="M15" s="33">
        <f t="shared" si="6"/>
        <v>5303.6365252956339</v>
      </c>
      <c r="N15" s="34">
        <f t="shared" si="7"/>
        <v>135656.03</v>
      </c>
      <c r="O15" s="37">
        <v>1.1247</v>
      </c>
      <c r="P15" s="43">
        <v>22.742000000000001</v>
      </c>
    </row>
    <row r="16" spans="1:16" ht="13.5" x14ac:dyDescent="0.25">
      <c r="A16" s="39">
        <v>13</v>
      </c>
      <c r="B16" s="40"/>
      <c r="C16" s="41"/>
      <c r="D16" s="33" t="str">
        <f t="shared" si="0"/>
        <v/>
      </c>
      <c r="E16" s="34" t="s">
        <v>2</v>
      </c>
      <c r="F16" s="41"/>
      <c r="G16" s="33" t="str">
        <f t="shared" si="2"/>
        <v/>
      </c>
      <c r="H16" s="34" t="s">
        <v>2</v>
      </c>
      <c r="I16" s="41"/>
      <c r="J16" s="33" t="str">
        <f t="shared" si="4"/>
        <v/>
      </c>
      <c r="K16" s="34" t="s">
        <v>2</v>
      </c>
      <c r="L16" s="41"/>
      <c r="M16" s="33" t="str">
        <f t="shared" si="6"/>
        <v/>
      </c>
      <c r="N16" s="34" t="s">
        <v>2</v>
      </c>
      <c r="O16" s="37"/>
      <c r="P16" s="43"/>
    </row>
    <row r="17" spans="1:16" ht="13.5" x14ac:dyDescent="0.25">
      <c r="A17" s="39">
        <v>14</v>
      </c>
      <c r="B17" s="40"/>
      <c r="C17" s="41"/>
      <c r="D17" s="33" t="str">
        <f t="shared" si="0"/>
        <v/>
      </c>
      <c r="E17" s="34" t="s">
        <v>2</v>
      </c>
      <c r="F17" s="41"/>
      <c r="G17" s="33" t="str">
        <f t="shared" si="2"/>
        <v/>
      </c>
      <c r="H17" s="34" t="s">
        <v>2</v>
      </c>
      <c r="I17" s="41"/>
      <c r="J17" s="33" t="str">
        <f t="shared" si="4"/>
        <v/>
      </c>
      <c r="K17" s="34" t="s">
        <v>2</v>
      </c>
      <c r="L17" s="41"/>
      <c r="M17" s="33" t="str">
        <f t="shared" si="6"/>
        <v/>
      </c>
      <c r="N17" s="34" t="s">
        <v>2</v>
      </c>
      <c r="O17" s="37"/>
      <c r="P17" s="43"/>
    </row>
    <row r="18" spans="1:16" ht="13.5" x14ac:dyDescent="0.25">
      <c r="A18" s="39">
        <v>15</v>
      </c>
      <c r="B18" s="40">
        <v>1</v>
      </c>
      <c r="C18" s="41">
        <v>5997</v>
      </c>
      <c r="D18" s="33">
        <f t="shared" si="0"/>
        <v>5324.5138950546034</v>
      </c>
      <c r="E18" s="34">
        <f t="shared" si="1"/>
        <v>136095.91800000001</v>
      </c>
      <c r="F18" s="41">
        <v>5997.5</v>
      </c>
      <c r="G18" s="33">
        <f t="shared" si="2"/>
        <v>5324.9578265115861</v>
      </c>
      <c r="H18" s="34">
        <f t="shared" si="3"/>
        <v>136107.26499999998</v>
      </c>
      <c r="I18" s="41">
        <v>5994</v>
      </c>
      <c r="J18" s="33">
        <f t="shared" si="4"/>
        <v>5321.8503063127046</v>
      </c>
      <c r="K18" s="34">
        <f t="shared" si="5"/>
        <v>136027.83599999998</v>
      </c>
      <c r="L18" s="41">
        <v>5995</v>
      </c>
      <c r="M18" s="33">
        <f t="shared" si="6"/>
        <v>5322.7381692266708</v>
      </c>
      <c r="N18" s="34">
        <f t="shared" si="7"/>
        <v>136050.53</v>
      </c>
      <c r="O18" s="37">
        <v>1.1263000000000001</v>
      </c>
      <c r="P18" s="43">
        <v>22.693999999999999</v>
      </c>
    </row>
    <row r="19" spans="1:16" ht="13.5" x14ac:dyDescent="0.25">
      <c r="A19" s="39">
        <v>16</v>
      </c>
      <c r="B19" s="40">
        <v>1</v>
      </c>
      <c r="C19" s="41">
        <v>5958</v>
      </c>
      <c r="D19" s="33">
        <f t="shared" si="0"/>
        <v>5309.2140438424522</v>
      </c>
      <c r="E19" s="34">
        <f t="shared" si="1"/>
        <v>135818.568</v>
      </c>
      <c r="F19" s="41">
        <v>5959</v>
      </c>
      <c r="G19" s="33">
        <f t="shared" si="2"/>
        <v>5310.1051505970408</v>
      </c>
      <c r="H19" s="34">
        <f t="shared" si="3"/>
        <v>135841.364</v>
      </c>
      <c r="I19" s="41">
        <v>5980</v>
      </c>
      <c r="J19" s="33">
        <f t="shared" si="4"/>
        <v>5328.8183924434143</v>
      </c>
      <c r="K19" s="34">
        <f t="shared" si="5"/>
        <v>136320.07999999999</v>
      </c>
      <c r="L19" s="41">
        <v>5981</v>
      </c>
      <c r="M19" s="33">
        <f t="shared" si="6"/>
        <v>5329.7094991980039</v>
      </c>
      <c r="N19" s="34">
        <f t="shared" si="7"/>
        <v>136342.87599999999</v>
      </c>
      <c r="O19" s="37">
        <v>1.1222000000000001</v>
      </c>
      <c r="P19" s="43">
        <v>22.795999999999999</v>
      </c>
    </row>
    <row r="20" spans="1:16" ht="13.5" x14ac:dyDescent="0.25">
      <c r="A20" s="39">
        <v>17</v>
      </c>
      <c r="B20" s="40">
        <v>1</v>
      </c>
      <c r="C20" s="41">
        <v>5921.5</v>
      </c>
      <c r="D20" s="33">
        <f t="shared" si="0"/>
        <v>5278.5701551078628</v>
      </c>
      <c r="E20" s="34">
        <f t="shared" si="1"/>
        <v>135181.9235</v>
      </c>
      <c r="F20" s="41">
        <v>5922</v>
      </c>
      <c r="G20" s="33">
        <f t="shared" si="2"/>
        <v>5279.0158673560354</v>
      </c>
      <c r="H20" s="34">
        <f t="shared" si="3"/>
        <v>135193.33800000002</v>
      </c>
      <c r="I20" s="41">
        <v>5936</v>
      </c>
      <c r="J20" s="33">
        <f t="shared" si="4"/>
        <v>5291.4958103048675</v>
      </c>
      <c r="K20" s="34">
        <f t="shared" si="5"/>
        <v>135512.94400000002</v>
      </c>
      <c r="L20" s="41">
        <v>5938</v>
      </c>
      <c r="M20" s="33">
        <f t="shared" si="6"/>
        <v>5293.2786592975581</v>
      </c>
      <c r="N20" s="34">
        <f t="shared" si="7"/>
        <v>135558.60200000001</v>
      </c>
      <c r="O20" s="37">
        <v>1.1217999999999999</v>
      </c>
      <c r="P20" s="43">
        <v>22.829000000000001</v>
      </c>
    </row>
    <row r="21" spans="1:16" ht="13.5" x14ac:dyDescent="0.25">
      <c r="A21" s="39">
        <v>18</v>
      </c>
      <c r="B21" s="40">
        <v>1</v>
      </c>
      <c r="C21" s="41">
        <v>5946</v>
      </c>
      <c r="D21" s="33">
        <f t="shared" si="0"/>
        <v>5299.4652406417108</v>
      </c>
      <c r="E21" s="34">
        <f t="shared" si="1"/>
        <v>135634.20600000001</v>
      </c>
      <c r="F21" s="41">
        <v>5948</v>
      </c>
      <c r="G21" s="33">
        <f t="shared" si="2"/>
        <v>5301.2477718360069</v>
      </c>
      <c r="H21" s="34">
        <f t="shared" si="3"/>
        <v>135679.82800000001</v>
      </c>
      <c r="I21" s="41">
        <v>5955</v>
      </c>
      <c r="J21" s="33">
        <f t="shared" si="4"/>
        <v>5307.4866310160423</v>
      </c>
      <c r="K21" s="34">
        <f t="shared" si="5"/>
        <v>135839.505</v>
      </c>
      <c r="L21" s="41">
        <v>5956</v>
      </c>
      <c r="M21" s="33">
        <f t="shared" si="6"/>
        <v>5308.3778966131904</v>
      </c>
      <c r="N21" s="34">
        <f t="shared" si="7"/>
        <v>135862.31599999999</v>
      </c>
      <c r="O21" s="37">
        <v>1.1220000000000001</v>
      </c>
      <c r="P21" s="43">
        <v>22.811</v>
      </c>
    </row>
    <row r="22" spans="1:16" ht="13.5" x14ac:dyDescent="0.25">
      <c r="A22" s="39">
        <v>19</v>
      </c>
      <c r="B22" s="40">
        <v>1</v>
      </c>
      <c r="C22" s="41">
        <v>6065</v>
      </c>
      <c r="D22" s="33">
        <f t="shared" si="0"/>
        <v>5399.2700080121076</v>
      </c>
      <c r="E22" s="34">
        <f t="shared" si="1"/>
        <v>138015.14000000001</v>
      </c>
      <c r="F22" s="41">
        <v>6066</v>
      </c>
      <c r="G22" s="33">
        <f t="shared" si="2"/>
        <v>5400.1602421436837</v>
      </c>
      <c r="H22" s="34">
        <f t="shared" si="3"/>
        <v>138037.89600000001</v>
      </c>
      <c r="I22" s="41">
        <v>6077</v>
      </c>
      <c r="J22" s="33">
        <f t="shared" si="4"/>
        <v>5409.9528175910264</v>
      </c>
      <c r="K22" s="34">
        <f t="shared" si="5"/>
        <v>138288.212</v>
      </c>
      <c r="L22" s="41">
        <v>6078</v>
      </c>
      <c r="M22" s="33">
        <f t="shared" si="6"/>
        <v>5410.8430517226034</v>
      </c>
      <c r="N22" s="34">
        <f t="shared" si="7"/>
        <v>138310.96799999999</v>
      </c>
      <c r="O22" s="37">
        <v>1.1233</v>
      </c>
      <c r="P22" s="43">
        <v>22.756</v>
      </c>
    </row>
    <row r="23" spans="1:16" ht="13.5" x14ac:dyDescent="0.25">
      <c r="A23" s="39">
        <v>20</v>
      </c>
      <c r="B23" s="40"/>
      <c r="C23" s="41"/>
      <c r="D23" s="33" t="str">
        <f t="shared" si="0"/>
        <v/>
      </c>
      <c r="E23" s="34" t="s">
        <v>2</v>
      </c>
      <c r="F23" s="41"/>
      <c r="G23" s="33" t="str">
        <f t="shared" si="2"/>
        <v/>
      </c>
      <c r="H23" s="34" t="s">
        <v>2</v>
      </c>
      <c r="I23" s="41"/>
      <c r="J23" s="33" t="str">
        <f t="shared" si="4"/>
        <v/>
      </c>
      <c r="K23" s="34" t="s">
        <v>2</v>
      </c>
      <c r="L23" s="41"/>
      <c r="M23" s="33" t="str">
        <f t="shared" si="6"/>
        <v/>
      </c>
      <c r="N23" s="34" t="s">
        <v>2</v>
      </c>
      <c r="O23" s="37"/>
      <c r="P23" s="43"/>
    </row>
    <row r="24" spans="1:16" ht="13.5" x14ac:dyDescent="0.25">
      <c r="A24" s="39">
        <v>21</v>
      </c>
      <c r="B24" s="40"/>
      <c r="C24" s="41"/>
      <c r="D24" s="33" t="str">
        <f t="shared" si="0"/>
        <v/>
      </c>
      <c r="E24" s="34" t="s">
        <v>2</v>
      </c>
      <c r="F24" s="41"/>
      <c r="G24" s="33" t="str">
        <f t="shared" si="2"/>
        <v/>
      </c>
      <c r="H24" s="34" t="s">
        <v>2</v>
      </c>
      <c r="I24" s="41"/>
      <c r="J24" s="33" t="str">
        <f t="shared" si="4"/>
        <v/>
      </c>
      <c r="K24" s="34" t="s">
        <v>2</v>
      </c>
      <c r="L24" s="41"/>
      <c r="M24" s="33" t="str">
        <f t="shared" si="6"/>
        <v/>
      </c>
      <c r="N24" s="34" t="s">
        <v>2</v>
      </c>
      <c r="O24" s="37"/>
      <c r="P24" s="43"/>
    </row>
    <row r="25" spans="1:16" ht="13.5" x14ac:dyDescent="0.25">
      <c r="A25" s="39">
        <v>22</v>
      </c>
      <c r="B25" s="40">
        <v>1</v>
      </c>
      <c r="C25" s="41">
        <v>6007</v>
      </c>
      <c r="D25" s="33">
        <f t="shared" si="0"/>
        <v>5359.0864483896867</v>
      </c>
      <c r="E25" s="34">
        <f t="shared" si="1"/>
        <v>136785.397</v>
      </c>
      <c r="F25" s="41">
        <v>6007.5</v>
      </c>
      <c r="G25" s="33">
        <f t="shared" si="2"/>
        <v>5359.53251851191</v>
      </c>
      <c r="H25" s="34">
        <f t="shared" si="3"/>
        <v>136796.7825</v>
      </c>
      <c r="I25" s="41">
        <v>6028</v>
      </c>
      <c r="J25" s="33">
        <f t="shared" si="4"/>
        <v>5377.8213935230615</v>
      </c>
      <c r="K25" s="34">
        <f t="shared" si="5"/>
        <v>137263.58800000002</v>
      </c>
      <c r="L25" s="41">
        <v>6030</v>
      </c>
      <c r="M25" s="33">
        <f t="shared" si="6"/>
        <v>5379.6056740119548</v>
      </c>
      <c r="N25" s="34">
        <f t="shared" si="7"/>
        <v>137309.13</v>
      </c>
      <c r="O25" s="37">
        <v>1.1209</v>
      </c>
      <c r="P25" s="43">
        <v>22.771000000000001</v>
      </c>
    </row>
    <row r="26" spans="1:16" ht="13.5" x14ac:dyDescent="0.25">
      <c r="A26" s="39">
        <v>23</v>
      </c>
      <c r="B26" s="40">
        <v>1</v>
      </c>
      <c r="C26" s="41">
        <v>5968</v>
      </c>
      <c r="D26" s="33">
        <f t="shared" si="0"/>
        <v>5341.4481338942096</v>
      </c>
      <c r="E26" s="34">
        <f t="shared" si="1"/>
        <v>136464.288</v>
      </c>
      <c r="F26" s="41">
        <v>5968.5</v>
      </c>
      <c r="G26" s="33">
        <f t="shared" si="2"/>
        <v>5341.8956412780817</v>
      </c>
      <c r="H26" s="34">
        <f t="shared" si="3"/>
        <v>136475.72099999999</v>
      </c>
      <c r="I26" s="41">
        <v>5998</v>
      </c>
      <c r="J26" s="33">
        <f t="shared" si="4"/>
        <v>5368.2985769265197</v>
      </c>
      <c r="K26" s="34">
        <f t="shared" si="5"/>
        <v>137150.26800000001</v>
      </c>
      <c r="L26" s="41">
        <v>5999</v>
      </c>
      <c r="M26" s="33">
        <f t="shared" si="6"/>
        <v>5369.193591694263</v>
      </c>
      <c r="N26" s="34">
        <f t="shared" si="7"/>
        <v>137173.13399999999</v>
      </c>
      <c r="O26" s="37">
        <v>1.1173</v>
      </c>
      <c r="P26" s="43">
        <v>22.866</v>
      </c>
    </row>
    <row r="27" spans="1:16" ht="13.5" x14ac:dyDescent="0.25">
      <c r="A27" s="39">
        <v>24</v>
      </c>
      <c r="B27" s="40">
        <v>1</v>
      </c>
      <c r="C27" s="41">
        <v>5975</v>
      </c>
      <c r="D27" s="33">
        <f t="shared" si="0"/>
        <v>5362.5919942559676</v>
      </c>
      <c r="E27" s="34">
        <f t="shared" si="1"/>
        <v>136988.82500000001</v>
      </c>
      <c r="F27" s="41">
        <v>5980</v>
      </c>
      <c r="G27" s="33">
        <f t="shared" si="2"/>
        <v>5367.0795189373539</v>
      </c>
      <c r="H27" s="34">
        <f t="shared" si="3"/>
        <v>137103.46</v>
      </c>
      <c r="I27" s="41">
        <v>6000</v>
      </c>
      <c r="J27" s="33">
        <f t="shared" si="4"/>
        <v>5385.0296176628972</v>
      </c>
      <c r="K27" s="34">
        <f t="shared" si="5"/>
        <v>137562</v>
      </c>
      <c r="L27" s="41">
        <v>6001</v>
      </c>
      <c r="M27" s="33">
        <f t="shared" si="6"/>
        <v>5385.9271225991743</v>
      </c>
      <c r="N27" s="34">
        <f t="shared" si="7"/>
        <v>137584.927</v>
      </c>
      <c r="O27" s="37">
        <v>1.1142000000000001</v>
      </c>
      <c r="P27" s="43">
        <v>22.927</v>
      </c>
    </row>
    <row r="28" spans="1:16" ht="13.5" x14ac:dyDescent="0.25">
      <c r="A28" s="39">
        <v>25</v>
      </c>
      <c r="B28" s="40">
        <v>1</v>
      </c>
      <c r="C28" s="41">
        <v>6009.5</v>
      </c>
      <c r="D28" s="33">
        <f t="shared" si="0"/>
        <v>5407.1441425229441</v>
      </c>
      <c r="E28" s="34">
        <f t="shared" si="1"/>
        <v>137984.12949999998</v>
      </c>
      <c r="F28" s="41">
        <v>6010</v>
      </c>
      <c r="G28" s="33">
        <f t="shared" si="2"/>
        <v>5407.594025553356</v>
      </c>
      <c r="H28" s="34">
        <f t="shared" si="3"/>
        <v>137995.60999999999</v>
      </c>
      <c r="I28" s="41">
        <v>6030</v>
      </c>
      <c r="J28" s="33">
        <f t="shared" si="4"/>
        <v>5425.5893467698397</v>
      </c>
      <c r="K28" s="34">
        <f t="shared" si="5"/>
        <v>138454.82999999999</v>
      </c>
      <c r="L28" s="41">
        <v>6035</v>
      </c>
      <c r="M28" s="33">
        <f t="shared" si="6"/>
        <v>5430.0881770739607</v>
      </c>
      <c r="N28" s="34">
        <f t="shared" si="7"/>
        <v>138569.63499999998</v>
      </c>
      <c r="O28" s="37">
        <v>1.1113999999999999</v>
      </c>
      <c r="P28" s="43">
        <v>22.960999999999999</v>
      </c>
    </row>
    <row r="29" spans="1:16" ht="13.5" x14ac:dyDescent="0.25">
      <c r="A29" s="39">
        <v>26</v>
      </c>
      <c r="B29" s="40">
        <v>1</v>
      </c>
      <c r="C29" s="41">
        <v>5944</v>
      </c>
      <c r="D29" s="33">
        <f t="shared" si="0"/>
        <v>5338.1230354737318</v>
      </c>
      <c r="E29" s="34">
        <f t="shared" si="1"/>
        <v>136307.80799999999</v>
      </c>
      <c r="F29" s="41">
        <v>5945</v>
      </c>
      <c r="G29" s="33">
        <f t="shared" si="2"/>
        <v>5339.0211046250561</v>
      </c>
      <c r="H29" s="34">
        <f t="shared" si="3"/>
        <v>136330.74</v>
      </c>
      <c r="I29" s="41">
        <v>5965</v>
      </c>
      <c r="J29" s="33">
        <f t="shared" si="4"/>
        <v>5356.9824876515495</v>
      </c>
      <c r="K29" s="34">
        <f t="shared" si="5"/>
        <v>136789.38</v>
      </c>
      <c r="L29" s="41">
        <v>5966</v>
      </c>
      <c r="M29" s="33">
        <f t="shared" si="6"/>
        <v>5357.8805568028738</v>
      </c>
      <c r="N29" s="34">
        <f t="shared" si="7"/>
        <v>136812.31200000001</v>
      </c>
      <c r="O29" s="37">
        <v>1.1134999999999999</v>
      </c>
      <c r="P29" s="43">
        <v>22.931999999999999</v>
      </c>
    </row>
    <row r="30" spans="1:16" ht="13.5" x14ac:dyDescent="0.25">
      <c r="A30" s="39">
        <v>27</v>
      </c>
      <c r="B30" s="40"/>
      <c r="C30" s="66"/>
      <c r="D30" s="67" t="str">
        <f t="shared" si="0"/>
        <v/>
      </c>
      <c r="E30" s="34" t="s">
        <v>2</v>
      </c>
      <c r="F30" s="41"/>
      <c r="G30" s="33" t="str">
        <f>IF(F30=0,"",F30/O30)</f>
        <v/>
      </c>
      <c r="H30" s="34" t="s">
        <v>2</v>
      </c>
      <c r="I30" s="41"/>
      <c r="J30" s="33" t="str">
        <f>IF(I30=0,"",I30/O30)</f>
        <v/>
      </c>
      <c r="K30" s="34" t="s">
        <v>2</v>
      </c>
      <c r="L30" s="41"/>
      <c r="M30" s="33" t="str">
        <f>IF(L30=0,"",L30/O30)</f>
        <v/>
      </c>
      <c r="N30" s="34" t="s">
        <v>2</v>
      </c>
      <c r="O30" s="37"/>
      <c r="P30" s="43"/>
    </row>
    <row r="31" spans="1:16" ht="13.5" x14ac:dyDescent="0.25">
      <c r="A31" s="39">
        <v>28</v>
      </c>
      <c r="B31" s="40"/>
      <c r="C31" s="41"/>
      <c r="D31" s="33" t="str">
        <f>IF(C31=0,"",C31/O31)</f>
        <v/>
      </c>
      <c r="E31" s="34" t="s">
        <v>2</v>
      </c>
      <c r="F31" s="41"/>
      <c r="G31" s="33" t="str">
        <f>IF(F31=0,"",F31/O31)</f>
        <v/>
      </c>
      <c r="H31" s="34" t="s">
        <v>2</v>
      </c>
      <c r="I31" s="41"/>
      <c r="J31" s="33" t="str">
        <f>IF(I31=0,"",I31/O31)</f>
        <v/>
      </c>
      <c r="K31" s="34" t="s">
        <v>2</v>
      </c>
      <c r="L31" s="41"/>
      <c r="M31" s="33" t="str">
        <f>IF(L31=0,"",L31/O31)</f>
        <v/>
      </c>
      <c r="N31" s="34" t="s">
        <v>2</v>
      </c>
      <c r="O31" s="37"/>
      <c r="P31" s="43"/>
    </row>
    <row r="32" spans="1:16" ht="13.5" x14ac:dyDescent="0.25">
      <c r="A32" s="39">
        <v>29</v>
      </c>
      <c r="B32" s="40">
        <v>1</v>
      </c>
      <c r="C32" s="41">
        <v>5949</v>
      </c>
      <c r="D32" s="33">
        <f t="shared" si="0"/>
        <v>5349.8201438848919</v>
      </c>
      <c r="E32" s="34">
        <f t="shared" si="1"/>
        <v>137023.31700000001</v>
      </c>
      <c r="F32" s="41">
        <v>5949.5</v>
      </c>
      <c r="G32" s="33">
        <f>IF(F32=0,"",F32/O32)</f>
        <v>5350.2697841726613</v>
      </c>
      <c r="H32" s="34">
        <f>F32*P32</f>
        <v>137034.83350000001</v>
      </c>
      <c r="I32" s="41">
        <v>5971.5</v>
      </c>
      <c r="J32" s="33">
        <f>IF(I32=0,"",I32/O32)</f>
        <v>5370.0539568345321</v>
      </c>
      <c r="K32" s="34">
        <f>I32*P32</f>
        <v>137541.5595</v>
      </c>
      <c r="L32" s="41">
        <v>5972.5</v>
      </c>
      <c r="M32" s="33">
        <f>IF(L32=0,"",L32/O32)</f>
        <v>5370.9532374100718</v>
      </c>
      <c r="N32" s="34">
        <f>L32*P32</f>
        <v>137564.5925</v>
      </c>
      <c r="O32" s="37">
        <v>1.1120000000000001</v>
      </c>
      <c r="P32" s="43">
        <v>23.033000000000001</v>
      </c>
    </row>
    <row r="33" spans="1:16" ht="13.5" x14ac:dyDescent="0.25">
      <c r="A33" s="39">
        <v>30</v>
      </c>
      <c r="B33" s="40">
        <v>1</v>
      </c>
      <c r="C33" s="41">
        <v>5942.5</v>
      </c>
      <c r="D33" s="33">
        <f t="shared" si="0"/>
        <v>5329.1184647116852</v>
      </c>
      <c r="E33" s="34">
        <f t="shared" si="1"/>
        <v>136653.72999999998</v>
      </c>
      <c r="F33" s="41">
        <v>5943</v>
      </c>
      <c r="G33" s="33">
        <f>IF(F33=0,"",F33/O33)</f>
        <v>5329.566854990584</v>
      </c>
      <c r="H33" s="34">
        <f>F33*P33</f>
        <v>136665.228</v>
      </c>
      <c r="I33" s="41">
        <v>5965</v>
      </c>
      <c r="J33" s="33">
        <f>IF(I33=0,"",I33/O33)</f>
        <v>5349.2960272621294</v>
      </c>
      <c r="K33" s="34">
        <f>I33*P33</f>
        <v>137171.13999999998</v>
      </c>
      <c r="L33" s="41">
        <v>5967</v>
      </c>
      <c r="M33" s="33">
        <f>IF(L33=0,"",L33/O33)</f>
        <v>5351.0895883777239</v>
      </c>
      <c r="N33" s="34">
        <f>L33*P33</f>
        <v>137217.13199999998</v>
      </c>
      <c r="O33" s="37">
        <v>1.1151</v>
      </c>
      <c r="P33" s="43">
        <v>22.995999999999999</v>
      </c>
    </row>
    <row r="34" spans="1:16" ht="14.25" thickBot="1" x14ac:dyDescent="0.3">
      <c r="A34" s="70">
        <v>31</v>
      </c>
      <c r="B34" s="71">
        <v>1</v>
      </c>
      <c r="C34" s="72">
        <v>5925.5</v>
      </c>
      <c r="D34" s="33">
        <f t="shared" si="0"/>
        <v>5314.3497757847535</v>
      </c>
      <c r="E34" s="34">
        <f t="shared" si="1"/>
        <v>136369.45699999999</v>
      </c>
      <c r="F34" s="72">
        <v>5926</v>
      </c>
      <c r="G34" s="33">
        <f>IF(F34=0,"",F34/O34)</f>
        <v>5314.7982062780266</v>
      </c>
      <c r="H34" s="34">
        <f>F34*P34</f>
        <v>136380.96400000001</v>
      </c>
      <c r="I34" s="72">
        <v>5949</v>
      </c>
      <c r="J34" s="33">
        <f>IF(I34=0,"",I34/O34)</f>
        <v>5335.4260089686095</v>
      </c>
      <c r="K34" s="34">
        <f>I34*P34</f>
        <v>136910.28599999999</v>
      </c>
      <c r="L34" s="72">
        <v>5950</v>
      </c>
      <c r="M34" s="33">
        <f>IF(L34=0,"",L34/O34)</f>
        <v>5336.3228699551573</v>
      </c>
      <c r="N34" s="34">
        <f>L34*P34</f>
        <v>136933.29999999999</v>
      </c>
      <c r="O34" s="73">
        <v>1.115</v>
      </c>
      <c r="P34" s="74">
        <v>23.013999999999999</v>
      </c>
    </row>
    <row r="35" spans="1:16" ht="15" thickBot="1" x14ac:dyDescent="0.35">
      <c r="A35" s="45"/>
      <c r="B35" s="46">
        <f>SUM(B4:B34)</f>
        <v>23</v>
      </c>
      <c r="C35" s="68">
        <f>SUM(C4:C34)/B35</f>
        <v>5938.54347826087</v>
      </c>
      <c r="D35" s="69">
        <f>SUM(D4:D34)/B35</f>
        <v>5294.3747689388747</v>
      </c>
      <c r="E35" s="69">
        <f>SUM(E4:E34)/B35</f>
        <v>129491.50082608697</v>
      </c>
      <c r="F35" s="81">
        <f>SUM(F4:F34)/B35</f>
        <v>5939.847826086957</v>
      </c>
      <c r="G35" s="69">
        <f>SUM(G4:G34)/B35</f>
        <v>5295.5363973187696</v>
      </c>
      <c r="H35" s="69">
        <f>SUM(H4:H34)/B35</f>
        <v>129519.17671739132</v>
      </c>
      <c r="I35" s="68">
        <f>SUM(I4:I34)/B35</f>
        <v>5955.239130434783</v>
      </c>
      <c r="J35" s="69">
        <f>SUM(J4:J34)/B35</f>
        <v>5309.2792394017424</v>
      </c>
      <c r="K35" s="69">
        <f>SUM(K4:K34)/B35</f>
        <v>129862.45828260868</v>
      </c>
      <c r="L35" s="68">
        <f>SUM(L4:L34)/B35</f>
        <v>5956.978260869565</v>
      </c>
      <c r="M35" s="47">
        <f>SUM(M4:M34)/B35</f>
        <v>5310.8302342795805</v>
      </c>
      <c r="N35" s="47">
        <f>SUM(N4:N34)/B35</f>
        <v>129897.15402173912</v>
      </c>
      <c r="O35" s="55">
        <f>SUM(O4:O34)/B35</f>
        <v>1.1217130434782607</v>
      </c>
      <c r="P35" s="79">
        <f>SUM(P4:P34)/(B35-1)</f>
        <v>22.781636363636363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July 2019</vt:lpstr>
      <vt:lpstr>Cu</vt:lpstr>
    </vt:vector>
  </TitlesOfParts>
  <Company>MTC Trading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Kropackova</cp:lastModifiedBy>
  <cp:lastPrinted>2019-07-26T07:41:49Z</cp:lastPrinted>
  <dcterms:created xsi:type="dcterms:W3CDTF">2004-09-28T09:31:55Z</dcterms:created>
  <dcterms:modified xsi:type="dcterms:W3CDTF">2019-07-31T14:30:28Z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