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740"/>
  </bookViews>
  <sheets>
    <sheet name="September 2022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" i="1"/>
  <c r="W10"/>
  <c r="W11"/>
  <c r="W17"/>
  <c r="W18"/>
  <c r="W24"/>
  <c r="W25"/>
  <c r="W31"/>
  <c r="W32"/>
  <c r="T4"/>
  <c r="T10"/>
  <c r="T11"/>
  <c r="T17"/>
  <c r="T18"/>
  <c r="T24"/>
  <c r="T25"/>
  <c r="T31"/>
  <c r="T32"/>
  <c r="Q4"/>
  <c r="Q10"/>
  <c r="Q11"/>
  <c r="Q17"/>
  <c r="Q18"/>
  <c r="Q24"/>
  <c r="Q25"/>
  <c r="Q31"/>
  <c r="Q32"/>
  <c r="N4"/>
  <c r="N10"/>
  <c r="N11"/>
  <c r="N17"/>
  <c r="N18"/>
  <c r="N24"/>
  <c r="N25"/>
  <c r="N31"/>
  <c r="N32"/>
  <c r="K4"/>
  <c r="K10"/>
  <c r="K11"/>
  <c r="K17"/>
  <c r="K18"/>
  <c r="K24"/>
  <c r="K25"/>
  <c r="K31"/>
  <c r="K32"/>
  <c r="H4"/>
  <c r="H10"/>
  <c r="H11"/>
  <c r="H17"/>
  <c r="H18"/>
  <c r="H24"/>
  <c r="H25"/>
  <c r="H31" l="1"/>
  <c r="H32"/>
  <c r="D18"/>
  <c r="E4"/>
  <c r="E10"/>
  <c r="E11"/>
  <c r="E17"/>
  <c r="E18"/>
  <c r="E24"/>
  <c r="E25"/>
  <c r="E31"/>
  <c r="E32"/>
  <c r="D9" l="1"/>
  <c r="D8"/>
  <c r="D7"/>
  <c r="D6"/>
  <c r="D5"/>
  <c r="E9"/>
  <c r="E8"/>
  <c r="E7"/>
  <c r="E6"/>
  <c r="E5"/>
  <c r="D4" l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X35" l="1"/>
  <c r="AB35"/>
  <c r="U35"/>
  <c r="E35"/>
  <c r="L35"/>
  <c r="O35"/>
  <c r="T35"/>
  <c r="W35"/>
  <c r="K35"/>
  <c r="H35"/>
  <c r="J35"/>
  <c r="V35"/>
  <c r="Q35"/>
  <c r="F35"/>
  <c r="Z35"/>
  <c r="G35"/>
  <c r="P35"/>
  <c r="I35"/>
  <c r="S35"/>
  <c r="AA35"/>
  <c r="M35"/>
  <c r="C35"/>
  <c r="D35"/>
  <c r="R35"/>
  <c r="N35"/>
</calcChain>
</file>

<file path=xl/sharedStrings.xml><?xml version="1.0" encoding="utf-8"?>
<sst xmlns="http://schemas.openxmlformats.org/spreadsheetml/2006/main" count="62" uniqueCount="24">
  <si>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</si>
  <si>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</si>
  <si>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</si>
  <si>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</si>
  <si>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</si>
  <si>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</si>
  <si>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</si>
  <si>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</si>
  <si>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</si>
  <si>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</si>
  <si>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</si>
  <si>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</si>
  <si>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</si>
  <si>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</si>
  <si>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</si>
  <si>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</si>
  <si>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</si>
  <si>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</si>
  <si>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</si>
  <si>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</si>
  <si>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ECB</t>
  </si>
  <si>
    <t>days</t>
  </si>
  <si>
    <t>BFIX</t>
  </si>
  <si>
    <t>September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</si>
</sst>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5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1" xfId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4" xfId="1" applyNumberFormat="1" applyFont="1" applyBorder="1"/>
    <xf numFmtId="0" fontId="3" fillId="0" borderId="3" xfId="1" applyFont="1" applyBorder="1"/>
    <xf numFmtId="0" fontId="3" fillId="0" borderId="2" xfId="1" applyFont="1" applyBorder="1"/>
    <xf numFmtId="0" fontId="4" fillId="0" borderId="5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64" fontId="3" fillId="0" borderId="7" xfId="1" applyNumberFormat="1" applyFont="1" applyBorder="1"/>
    <xf numFmtId="164" fontId="3" fillId="0" borderId="0" xfId="1" applyNumberFormat="1" applyFont="1"/>
    <xf numFmtId="164" fontId="3" fillId="0" borderId="8" xfId="1" applyNumberFormat="1" applyFont="1" applyBorder="1"/>
    <xf numFmtId="0" fontId="3" fillId="0" borderId="0" xfId="1" applyFont="1"/>
    <xf numFmtId="0" fontId="3" fillId="0" borderId="7" xfId="1" applyFont="1" applyBorder="1"/>
    <xf numFmtId="0" fontId="4" fillId="0" borderId="9" xfId="1" applyFont="1" applyBorder="1" applyAlignment="1">
      <alignment horizontal="center"/>
    </xf>
    <xf numFmtId="0" fontId="4" fillId="0" borderId="0" xfId="1" applyFont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164" fontId="3" fillId="0" borderId="11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3" fillId="0" borderId="14" xfId="1" applyNumberFormat="1" applyFont="1" applyBorder="1"/>
    <xf numFmtId="164" fontId="3" fillId="0" borderId="15" xfId="1" applyNumberFormat="1" applyFont="1" applyBorder="1"/>
    <xf numFmtId="0" fontId="3" fillId="0" borderId="16" xfId="1" applyFont="1" applyBorder="1"/>
    <xf numFmtId="0" fontId="3" fillId="0" borderId="11" xfId="1" applyFont="1" applyBorder="1"/>
    <xf numFmtId="164" fontId="3" fillId="0" borderId="17" xfId="1" applyNumberFormat="1" applyFont="1" applyBorder="1"/>
    <xf numFmtId="0" fontId="4" fillId="0" borderId="13" xfId="1" applyFont="1" applyBorder="1" applyAlignment="1">
      <alignment horizontal="center"/>
    </xf>
    <xf numFmtId="165" fontId="4" fillId="0" borderId="18" xfId="1" applyNumberFormat="1" applyFont="1" applyBorder="1"/>
    <xf numFmtId="0" fontId="3" fillId="0" borderId="13" xfId="1" applyFont="1" applyBorder="1"/>
    <xf numFmtId="0" fontId="3" fillId="0" borderId="19" xfId="1" applyFont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Border="1"/>
    <xf numFmtId="4" fontId="3" fillId="0" borderId="20" xfId="1" applyNumberFormat="1" applyFont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6" xfId="1" applyFont="1" applyBorder="1"/>
    <xf numFmtId="4" fontId="4" fillId="0" borderId="26" xfId="1" applyNumberFormat="1" applyFont="1" applyBorder="1"/>
    <xf numFmtId="4" fontId="4" fillId="0" borderId="27" xfId="1" applyNumberFormat="1" applyFont="1" applyBorder="1"/>
    <xf numFmtId="0" fontId="3" fillId="0" borderId="0" xfId="1" applyFont="1" applyAlignment="1">
      <alignment horizontal="center"/>
    </xf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168" fontId="4" fillId="0" borderId="26" xfId="1" applyNumberFormat="1" applyFont="1" applyBorder="1"/>
    <xf numFmtId="0" fontId="4" fillId="0" borderId="28" xfId="1" applyFont="1" applyBorder="1"/>
    <xf numFmtId="0" fontId="3" fillId="0" borderId="29" xfId="1" applyFont="1" applyBorder="1"/>
    <xf numFmtId="0" fontId="3" fillId="0" borderId="12" xfId="1" applyFont="1" applyBorder="1"/>
    <xf numFmtId="0" fontId="3" fillId="0" borderId="30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165" fontId="4" fillId="0" borderId="32" xfId="1" applyNumberFormat="1" applyFont="1" applyBorder="1" applyAlignment="1">
      <alignment horizontal="center"/>
    </xf>
    <xf numFmtId="169" fontId="4" fillId="0" borderId="26" xfId="1" applyNumberFormat="1" applyFont="1" applyBorder="1"/>
    <xf numFmtId="0" fontId="3" fillId="0" borderId="1" xfId="1" applyFont="1" applyBorder="1" applyAlignment="1">
      <alignment horizontal="center"/>
    </xf>
    <xf numFmtId="166" fontId="4" fillId="0" borderId="18" xfId="1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N1" activePane="topRight" state="frozen"/>
      <selection pane="topRight" activeCell="X30" sqref="X30"/>
    </sheetView>
  </sheetViews>
  <sheetFormatPr defaultRowHeight="12.75"/>
  <cols>
    <col min="1" max="1" width="9.285156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63" t="s">
        <v>23</v>
      </c>
      <c r="B1" s="61">
        <v>2022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20</v>
      </c>
      <c r="Y1" s="7" t="s">
        <v>22</v>
      </c>
      <c r="Z1" s="8" t="s">
        <v>19</v>
      </c>
      <c r="AA1" s="59" t="s">
        <v>6</v>
      </c>
      <c r="AB1" s="54" t="s">
        <v>0</v>
      </c>
    </row>
    <row r="2" spans="1:28" ht="14.25">
      <c r="A2" s="9" t="s">
        <v>3</v>
      </c>
      <c r="B2" s="57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5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58" t="s">
        <v>21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6"/>
      <c r="P3" s="20"/>
      <c r="Q3" s="22"/>
      <c r="R3" s="25"/>
      <c r="S3" s="20"/>
      <c r="T3" s="26"/>
      <c r="U3" s="24"/>
      <c r="V3" s="20"/>
      <c r="W3" s="22"/>
      <c r="X3" s="62">
        <v>-3.0000000000000001E-3</v>
      </c>
      <c r="Y3" s="62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7702</v>
      </c>
      <c r="D4" s="33">
        <f t="shared" ref="D4:D17" si="0">IF(C4=0,"",C4/Z4)</f>
        <v>7700.4599080183962</v>
      </c>
      <c r="E4" s="34">
        <f t="shared" ref="E4:E34" si="1">C4*AB4</f>
        <v>188544.96</v>
      </c>
      <c r="F4" s="32">
        <v>2306</v>
      </c>
      <c r="G4" s="34">
        <f t="shared" ref="G4:G34" si="2">IF(F4=0,"",F4/Z4)</f>
        <v>2305.5388922215557</v>
      </c>
      <c r="H4" s="34">
        <f t="shared" ref="H4:H34" si="3">F4*AB4</f>
        <v>56450.879999999997</v>
      </c>
      <c r="I4" s="32">
        <v>1760</v>
      </c>
      <c r="J4" s="34">
        <f t="shared" ref="J4:J34" si="4">IF(I4=0,"",I4/Z4)</f>
        <v>1759.6480703859229</v>
      </c>
      <c r="K4" s="34">
        <f t="shared" ref="K4:K34" si="5">I4*AB4</f>
        <v>43084.800000000003</v>
      </c>
      <c r="L4" s="32">
        <v>3300</v>
      </c>
      <c r="M4" s="34">
        <f t="shared" ref="M4:M34" si="6">IF(L4=0,"",L4/Z4)</f>
        <v>3299.3401319736054</v>
      </c>
      <c r="N4" s="34">
        <f t="shared" ref="N4:N34" si="7">L4*AB4</f>
        <v>80784</v>
      </c>
      <c r="O4" s="35">
        <v>20525</v>
      </c>
      <c r="P4" s="34">
        <f t="shared" ref="P4:P34" si="8">IF(O4=0,"",O4/Z4)</f>
        <v>20520.895820835834</v>
      </c>
      <c r="Q4" s="34">
        <f t="shared" ref="Q4:Q34" si="9">O4*AB4</f>
        <v>502452</v>
      </c>
      <c r="R4" s="32">
        <v>1915</v>
      </c>
      <c r="S4" s="34">
        <f t="shared" ref="S4:S34" si="10">IF(R4=0,"",R4/Z4)</f>
        <v>1914.6170765846832</v>
      </c>
      <c r="T4" s="34">
        <f t="shared" ref="T4:T34" si="11">R4*AB4</f>
        <v>46879.200000000004</v>
      </c>
      <c r="U4" s="35">
        <v>21625</v>
      </c>
      <c r="V4" s="34">
        <f t="shared" ref="V4:V34" si="12">IF(U4=0,"",U4/Z4)</f>
        <v>21620.675864827033</v>
      </c>
      <c r="W4" s="34">
        <f t="shared" ref="W4:W34" si="13">U4*AB4</f>
        <v>529380</v>
      </c>
      <c r="X4" s="36">
        <v>0.99739999999999995</v>
      </c>
      <c r="Y4" s="64">
        <v>0.99739999999999995</v>
      </c>
      <c r="Z4" s="36">
        <v>1.0002</v>
      </c>
      <c r="AA4" s="43">
        <v>24.49</v>
      </c>
      <c r="AB4" s="38">
        <v>24.48</v>
      </c>
    </row>
    <row r="5" spans="1:28" ht="13.5">
      <c r="A5" s="39">
        <v>2</v>
      </c>
      <c r="B5" s="40">
        <v>1</v>
      </c>
      <c r="C5" s="41">
        <v>7587</v>
      </c>
      <c r="D5" s="33">
        <f t="shared" si="0"/>
        <v>7593.8344510059051</v>
      </c>
      <c r="E5" s="34">
        <f t="shared" si="1"/>
        <v>185972.54399999999</v>
      </c>
      <c r="F5" s="41">
        <v>2309</v>
      </c>
      <c r="G5" s="34">
        <f t="shared" si="2"/>
        <v>2311.0799719747774</v>
      </c>
      <c r="H5" s="34">
        <f t="shared" si="3"/>
        <v>56598.207999999999</v>
      </c>
      <c r="I5" s="41">
        <v>1760</v>
      </c>
      <c r="J5" s="34">
        <f t="shared" si="4"/>
        <v>1761.5854268841958</v>
      </c>
      <c r="K5" s="34">
        <f t="shared" si="5"/>
        <v>43141.120000000003</v>
      </c>
      <c r="L5" s="41">
        <v>3144.5</v>
      </c>
      <c r="M5" s="34">
        <f t="shared" si="6"/>
        <v>3147.3325993394055</v>
      </c>
      <c r="N5" s="34">
        <f t="shared" si="7"/>
        <v>77077.983999999997</v>
      </c>
      <c r="O5" s="42">
        <v>20200</v>
      </c>
      <c r="P5" s="34">
        <f t="shared" si="8"/>
        <v>20218.196376739066</v>
      </c>
      <c r="Q5" s="34">
        <f t="shared" si="9"/>
        <v>495142.40000000002</v>
      </c>
      <c r="R5" s="41">
        <v>1890</v>
      </c>
      <c r="S5" s="34">
        <f t="shared" si="10"/>
        <v>1891.7025322790512</v>
      </c>
      <c r="T5" s="34">
        <f t="shared" si="11"/>
        <v>46327.68</v>
      </c>
      <c r="U5" s="42">
        <v>21700</v>
      </c>
      <c r="V5" s="34">
        <f t="shared" si="12"/>
        <v>21719.547592833551</v>
      </c>
      <c r="W5" s="34">
        <f t="shared" si="13"/>
        <v>531910.40000000002</v>
      </c>
      <c r="X5" s="37">
        <v>0.99629999999999996</v>
      </c>
      <c r="Y5" s="65">
        <v>0.99604999999999999</v>
      </c>
      <c r="Z5" s="37">
        <v>0.99909999999999999</v>
      </c>
      <c r="AA5" s="43">
        <v>24.484999999999999</v>
      </c>
      <c r="AB5" s="43">
        <v>24.512</v>
      </c>
    </row>
    <row r="6" spans="1:28" ht="13.5">
      <c r="A6" s="39">
        <v>3</v>
      </c>
      <c r="B6" s="40" t="s">
        <v>2</v>
      </c>
      <c r="C6" s="41"/>
      <c r="D6" s="33" t="str">
        <f t="shared" si="0"/>
        <v/>
      </c>
      <c r="E6" s="34">
        <f t="shared" si="1"/>
        <v>0</v>
      </c>
      <c r="F6" s="41"/>
      <c r="G6" s="34" t="str">
        <f t="shared" si="2"/>
        <v/>
      </c>
      <c r="H6" s="34">
        <f t="shared" si="3"/>
        <v>0</v>
      </c>
      <c r="I6" s="41"/>
      <c r="J6" s="34" t="str">
        <f t="shared" si="4"/>
        <v/>
      </c>
      <c r="K6" s="34">
        <f t="shared" si="5"/>
        <v>0</v>
      </c>
      <c r="L6" s="41"/>
      <c r="M6" s="34" t="str">
        <f t="shared" si="6"/>
        <v/>
      </c>
      <c r="N6" s="34">
        <f t="shared" si="7"/>
        <v>0</v>
      </c>
      <c r="O6" s="42"/>
      <c r="P6" s="34" t="str">
        <f t="shared" si="8"/>
        <v/>
      </c>
      <c r="Q6" s="34">
        <f t="shared" si="9"/>
        <v>0</v>
      </c>
      <c r="R6" s="41"/>
      <c r="S6" s="34" t="str">
        <f t="shared" si="10"/>
        <v/>
      </c>
      <c r="T6" s="34">
        <f t="shared" si="11"/>
        <v>0</v>
      </c>
      <c r="U6" s="42"/>
      <c r="V6" s="34" t="str">
        <f t="shared" si="12"/>
        <v/>
      </c>
      <c r="W6" s="34">
        <f t="shared" si="13"/>
        <v>0</v>
      </c>
      <c r="X6" s="37" t="s">
        <v>2</v>
      </c>
      <c r="Y6" s="65" t="s">
        <v>2</v>
      </c>
      <c r="Z6" s="37" t="s">
        <v>2</v>
      </c>
      <c r="AA6" s="43" t="s">
        <v>2</v>
      </c>
      <c r="AB6" s="43"/>
    </row>
    <row r="7" spans="1:28" ht="13.5">
      <c r="A7" s="39">
        <v>4</v>
      </c>
      <c r="B7" s="40" t="s">
        <v>2</v>
      </c>
      <c r="C7" s="41"/>
      <c r="D7" s="33" t="str">
        <f t="shared" si="0"/>
        <v/>
      </c>
      <c r="E7" s="34">
        <f t="shared" si="1"/>
        <v>0</v>
      </c>
      <c r="F7" s="41"/>
      <c r="G7" s="34" t="str">
        <f t="shared" si="2"/>
        <v/>
      </c>
      <c r="H7" s="34">
        <f t="shared" si="3"/>
        <v>0</v>
      </c>
      <c r="I7" s="41"/>
      <c r="J7" s="34" t="str">
        <f t="shared" si="4"/>
        <v/>
      </c>
      <c r="K7" s="34">
        <f t="shared" si="5"/>
        <v>0</v>
      </c>
      <c r="L7" s="41"/>
      <c r="M7" s="34" t="str">
        <f t="shared" si="6"/>
        <v/>
      </c>
      <c r="N7" s="34">
        <f t="shared" si="7"/>
        <v>0</v>
      </c>
      <c r="O7" s="42"/>
      <c r="P7" s="34" t="str">
        <f t="shared" si="8"/>
        <v/>
      </c>
      <c r="Q7" s="34">
        <f t="shared" si="9"/>
        <v>0</v>
      </c>
      <c r="R7" s="41"/>
      <c r="S7" s="34" t="str">
        <f t="shared" si="10"/>
        <v/>
      </c>
      <c r="T7" s="34">
        <f t="shared" si="11"/>
        <v>0</v>
      </c>
      <c r="U7" s="42"/>
      <c r="V7" s="34" t="str">
        <f t="shared" si="12"/>
        <v/>
      </c>
      <c r="W7" s="34">
        <f t="shared" si="13"/>
        <v>0</v>
      </c>
      <c r="X7" s="37" t="s">
        <v>2</v>
      </c>
      <c r="Y7" s="65" t="s">
        <v>2</v>
      </c>
      <c r="Z7" s="37" t="s">
        <v>2</v>
      </c>
      <c r="AA7" s="43" t="s">
        <v>2</v>
      </c>
      <c r="AB7" s="43"/>
    </row>
    <row r="8" spans="1:28" ht="13.5">
      <c r="A8" s="39">
        <v>5</v>
      </c>
      <c r="B8" s="40">
        <v>1</v>
      </c>
      <c r="C8" s="41">
        <v>7652.5</v>
      </c>
      <c r="D8" s="33">
        <f t="shared" si="0"/>
        <v>7716.5473429464555</v>
      </c>
      <c r="E8" s="34">
        <f t="shared" si="1"/>
        <v>190019.22750000001</v>
      </c>
      <c r="F8" s="41">
        <v>2290.5</v>
      </c>
      <c r="G8" s="34">
        <f t="shared" si="2"/>
        <v>2309.6702631844305</v>
      </c>
      <c r="H8" s="34">
        <f t="shared" si="3"/>
        <v>56875.405500000001</v>
      </c>
      <c r="I8" s="41">
        <v>1760</v>
      </c>
      <c r="J8" s="34">
        <f t="shared" si="4"/>
        <v>1774.7302611676919</v>
      </c>
      <c r="K8" s="34">
        <f t="shared" si="5"/>
        <v>43702.559999999998</v>
      </c>
      <c r="L8" s="41">
        <v>3265</v>
      </c>
      <c r="M8" s="34">
        <f t="shared" si="6"/>
        <v>3292.3263083593829</v>
      </c>
      <c r="N8" s="34">
        <f t="shared" si="7"/>
        <v>81073.214999999997</v>
      </c>
      <c r="O8" s="42">
        <v>21000</v>
      </c>
      <c r="P8" s="34">
        <f t="shared" si="8"/>
        <v>21175.758798023595</v>
      </c>
      <c r="Q8" s="34">
        <f t="shared" si="9"/>
        <v>521451</v>
      </c>
      <c r="R8" s="41">
        <v>1882</v>
      </c>
      <c r="S8" s="34">
        <f t="shared" si="10"/>
        <v>1897.7513360895432</v>
      </c>
      <c r="T8" s="34">
        <f t="shared" si="11"/>
        <v>46731.941999999995</v>
      </c>
      <c r="U8" s="42">
        <v>21650</v>
      </c>
      <c r="V8" s="34">
        <f t="shared" si="12"/>
        <v>21831.198951295755</v>
      </c>
      <c r="W8" s="34">
        <f t="shared" si="13"/>
        <v>537591.15</v>
      </c>
      <c r="X8" s="37">
        <v>0.98899999999999999</v>
      </c>
      <c r="Y8" s="65">
        <v>0.98860000000000003</v>
      </c>
      <c r="Z8" s="37">
        <v>0.99170000000000003</v>
      </c>
      <c r="AA8" s="43">
        <v>24.625</v>
      </c>
      <c r="AB8" s="43">
        <v>24.831</v>
      </c>
    </row>
    <row r="9" spans="1:28" ht="13.5">
      <c r="A9" s="39">
        <v>6</v>
      </c>
      <c r="B9" s="40">
        <v>1</v>
      </c>
      <c r="C9" s="41">
        <v>7707</v>
      </c>
      <c r="D9" s="33">
        <f t="shared" si="0"/>
        <v>7766.0217654171711</v>
      </c>
      <c r="E9" s="34">
        <f t="shared" si="1"/>
        <v>190601.81700000001</v>
      </c>
      <c r="F9" s="41">
        <v>2260</v>
      </c>
      <c r="G9" s="34">
        <f t="shared" si="2"/>
        <v>2277.3075372833537</v>
      </c>
      <c r="H9" s="34">
        <f t="shared" si="3"/>
        <v>55892.060000000005</v>
      </c>
      <c r="I9" s="41">
        <v>1760</v>
      </c>
      <c r="J9" s="34">
        <f t="shared" si="4"/>
        <v>1773.47843611447</v>
      </c>
      <c r="K9" s="34">
        <f t="shared" si="5"/>
        <v>43526.560000000005</v>
      </c>
      <c r="L9" s="41">
        <v>3217</v>
      </c>
      <c r="M9" s="34">
        <f t="shared" si="6"/>
        <v>3241.6364369205967</v>
      </c>
      <c r="N9" s="34">
        <f t="shared" si="7"/>
        <v>79559.627000000008</v>
      </c>
      <c r="O9" s="42">
        <v>21355</v>
      </c>
      <c r="P9" s="34">
        <f t="shared" si="8"/>
        <v>21518.540910923017</v>
      </c>
      <c r="Q9" s="34">
        <f t="shared" si="9"/>
        <v>528130.505</v>
      </c>
      <c r="R9" s="41">
        <v>1895</v>
      </c>
      <c r="S9" s="34">
        <f t="shared" si="10"/>
        <v>1909.5122934300687</v>
      </c>
      <c r="T9" s="34">
        <f t="shared" si="11"/>
        <v>46865.245000000003</v>
      </c>
      <c r="U9" s="42">
        <v>21750</v>
      </c>
      <c r="V9" s="34">
        <f t="shared" si="12"/>
        <v>21916.565900846435</v>
      </c>
      <c r="W9" s="34">
        <f t="shared" si="13"/>
        <v>537899.25</v>
      </c>
      <c r="X9" s="37">
        <v>0.98980000000000001</v>
      </c>
      <c r="Y9" s="65">
        <v>0.98929999999999996</v>
      </c>
      <c r="Z9" s="37">
        <v>0.99239999999999995</v>
      </c>
      <c r="AA9" s="43">
        <v>24.55</v>
      </c>
      <c r="AB9" s="43">
        <v>24.731000000000002</v>
      </c>
    </row>
    <row r="10" spans="1:28" ht="13.5">
      <c r="A10" s="39">
        <v>7</v>
      </c>
      <c r="B10" s="40">
        <v>1</v>
      </c>
      <c r="C10" s="41">
        <v>7730</v>
      </c>
      <c r="D10" s="33">
        <f t="shared" si="0"/>
        <v>7824.6786111954652</v>
      </c>
      <c r="E10" s="34">
        <f t="shared" si="1"/>
        <v>192608.41</v>
      </c>
      <c r="F10" s="41">
        <v>2230.5</v>
      </c>
      <c r="G10" s="34">
        <f t="shared" si="2"/>
        <v>2257.819617370179</v>
      </c>
      <c r="H10" s="34">
        <f t="shared" si="3"/>
        <v>55577.368500000004</v>
      </c>
      <c r="I10" s="41">
        <v>1760</v>
      </c>
      <c r="J10" s="34">
        <f t="shared" si="4"/>
        <v>1781.556837736613</v>
      </c>
      <c r="K10" s="34">
        <f t="shared" si="5"/>
        <v>43853.920000000006</v>
      </c>
      <c r="L10" s="41">
        <v>3171</v>
      </c>
      <c r="M10" s="34">
        <f t="shared" si="6"/>
        <v>3209.8390525356817</v>
      </c>
      <c r="N10" s="34">
        <f t="shared" si="7"/>
        <v>79011.807000000001</v>
      </c>
      <c r="O10" s="42">
        <v>21450</v>
      </c>
      <c r="P10" s="34">
        <f t="shared" si="8"/>
        <v>21712.723959914973</v>
      </c>
      <c r="Q10" s="34">
        <f t="shared" si="9"/>
        <v>534469.65</v>
      </c>
      <c r="R10" s="41">
        <v>1895</v>
      </c>
      <c r="S10" s="34">
        <f t="shared" si="10"/>
        <v>1918.2103451766372</v>
      </c>
      <c r="T10" s="34">
        <f t="shared" si="11"/>
        <v>47217.715000000004</v>
      </c>
      <c r="U10" s="42">
        <v>20525</v>
      </c>
      <c r="V10" s="34">
        <f t="shared" si="12"/>
        <v>20776.394371899991</v>
      </c>
      <c r="W10" s="34">
        <f t="shared" si="13"/>
        <v>511421.42500000005</v>
      </c>
      <c r="X10" s="37">
        <v>0.98550000000000004</v>
      </c>
      <c r="Y10" s="65">
        <v>0.98519999999999996</v>
      </c>
      <c r="Z10" s="37">
        <v>0.9879</v>
      </c>
      <c r="AA10" s="43">
        <v>24.63</v>
      </c>
      <c r="AB10" s="43">
        <v>24.917000000000002</v>
      </c>
    </row>
    <row r="11" spans="1:28" ht="13.5">
      <c r="A11" s="39">
        <v>8</v>
      </c>
      <c r="B11" s="40">
        <v>1</v>
      </c>
      <c r="C11" s="41">
        <v>7906</v>
      </c>
      <c r="D11" s="33">
        <f t="shared" si="0"/>
        <v>7889.4321923959687</v>
      </c>
      <c r="E11" s="34">
        <f t="shared" si="1"/>
        <v>193855.12</v>
      </c>
      <c r="F11" s="41">
        <v>2256</v>
      </c>
      <c r="G11" s="34">
        <f t="shared" si="2"/>
        <v>2251.272328110967</v>
      </c>
      <c r="H11" s="34">
        <f t="shared" si="3"/>
        <v>55317.120000000003</v>
      </c>
      <c r="I11" s="41">
        <v>1760</v>
      </c>
      <c r="J11" s="34">
        <f t="shared" si="4"/>
        <v>1756.311745334797</v>
      </c>
      <c r="K11" s="34">
        <f t="shared" si="5"/>
        <v>43155.199999999997</v>
      </c>
      <c r="L11" s="41">
        <v>3192</v>
      </c>
      <c r="M11" s="34">
        <f t="shared" si="6"/>
        <v>3185.3108472208364</v>
      </c>
      <c r="N11" s="34">
        <f t="shared" si="7"/>
        <v>78267.839999999997</v>
      </c>
      <c r="O11" s="42">
        <v>21400</v>
      </c>
      <c r="P11" s="34">
        <f t="shared" si="8"/>
        <v>21355.154176229917</v>
      </c>
      <c r="Q11" s="34">
        <f t="shared" si="9"/>
        <v>524728</v>
      </c>
      <c r="R11" s="41">
        <v>1888</v>
      </c>
      <c r="S11" s="34">
        <f t="shared" si="10"/>
        <v>1884.043508631873</v>
      </c>
      <c r="T11" s="34">
        <f t="shared" si="11"/>
        <v>46293.760000000002</v>
      </c>
      <c r="U11" s="42">
        <v>21700</v>
      </c>
      <c r="V11" s="34">
        <f t="shared" si="12"/>
        <v>21654.525496457438</v>
      </c>
      <c r="W11" s="34">
        <f t="shared" si="13"/>
        <v>532084</v>
      </c>
      <c r="X11" s="37">
        <v>0.99790000000000001</v>
      </c>
      <c r="Y11" s="65">
        <v>0.99919999999999998</v>
      </c>
      <c r="Z11" s="37">
        <v>1.0021</v>
      </c>
      <c r="AA11" s="43">
        <v>24.545000000000002</v>
      </c>
      <c r="AB11" s="43">
        <v>24.52</v>
      </c>
    </row>
    <row r="12" spans="1:28" ht="13.5">
      <c r="A12" s="39">
        <v>9</v>
      </c>
      <c r="B12" s="40">
        <v>1</v>
      </c>
      <c r="C12" s="41">
        <v>7985</v>
      </c>
      <c r="D12" s="33">
        <f t="shared" si="0"/>
        <v>7955.5644116767953</v>
      </c>
      <c r="E12" s="34">
        <f t="shared" si="1"/>
        <v>194993.7</v>
      </c>
      <c r="F12" s="41">
        <v>2280</v>
      </c>
      <c r="G12" s="34">
        <f t="shared" si="2"/>
        <v>2271.5950981368933</v>
      </c>
      <c r="H12" s="34">
        <f t="shared" si="3"/>
        <v>55677.600000000006</v>
      </c>
      <c r="I12" s="41">
        <v>1760</v>
      </c>
      <c r="J12" s="34">
        <f t="shared" si="4"/>
        <v>1753.5120055793564</v>
      </c>
      <c r="K12" s="34">
        <f t="shared" si="5"/>
        <v>42979.200000000004</v>
      </c>
      <c r="L12" s="41">
        <v>3222.5</v>
      </c>
      <c r="M12" s="34">
        <f t="shared" si="6"/>
        <v>3210.6207033974292</v>
      </c>
      <c r="N12" s="34">
        <f t="shared" si="7"/>
        <v>78693.450000000012</v>
      </c>
      <c r="O12" s="42">
        <v>21400</v>
      </c>
      <c r="P12" s="34">
        <f t="shared" si="8"/>
        <v>21321.111886021718</v>
      </c>
      <c r="Q12" s="34">
        <f t="shared" si="9"/>
        <v>522588.00000000006</v>
      </c>
      <c r="R12" s="41">
        <v>1918</v>
      </c>
      <c r="S12" s="34">
        <f t="shared" si="10"/>
        <v>1910.9295606256849</v>
      </c>
      <c r="T12" s="34">
        <f t="shared" si="11"/>
        <v>46837.560000000005</v>
      </c>
      <c r="U12" s="42">
        <v>21305</v>
      </c>
      <c r="V12" s="34">
        <f t="shared" si="12"/>
        <v>21226.462090266014</v>
      </c>
      <c r="W12" s="34">
        <f t="shared" si="13"/>
        <v>520268.10000000003</v>
      </c>
      <c r="X12" s="37">
        <v>1.0019</v>
      </c>
      <c r="Y12" s="65">
        <v>1.0008999999999999</v>
      </c>
      <c r="Z12" s="37">
        <v>1.0037</v>
      </c>
      <c r="AA12" s="43">
        <v>24.54</v>
      </c>
      <c r="AB12" s="43">
        <v>24.42</v>
      </c>
    </row>
    <row r="13" spans="1:28" ht="13.5">
      <c r="A13" s="39">
        <v>10</v>
      </c>
      <c r="B13" s="40"/>
      <c r="C13" s="41"/>
      <c r="D13" s="33" t="str">
        <f t="shared" si="0"/>
        <v/>
      </c>
      <c r="E13" s="34">
        <f t="shared" si="1"/>
        <v>0</v>
      </c>
      <c r="F13" s="41"/>
      <c r="G13" s="34" t="str">
        <f t="shared" si="2"/>
        <v/>
      </c>
      <c r="H13" s="34">
        <f t="shared" si="3"/>
        <v>0</v>
      </c>
      <c r="I13" s="41"/>
      <c r="J13" s="34" t="str">
        <f t="shared" si="4"/>
        <v/>
      </c>
      <c r="K13" s="34">
        <f t="shared" si="5"/>
        <v>0</v>
      </c>
      <c r="L13" s="41"/>
      <c r="M13" s="34" t="str">
        <f t="shared" si="6"/>
        <v/>
      </c>
      <c r="N13" s="34">
        <f t="shared" si="7"/>
        <v>0</v>
      </c>
      <c r="O13" s="42"/>
      <c r="P13" s="34" t="str">
        <f t="shared" si="8"/>
        <v/>
      </c>
      <c r="Q13" s="34">
        <f t="shared" si="9"/>
        <v>0</v>
      </c>
      <c r="R13" s="41"/>
      <c r="S13" s="34" t="str">
        <f t="shared" si="10"/>
        <v/>
      </c>
      <c r="T13" s="34">
        <f t="shared" si="11"/>
        <v>0</v>
      </c>
      <c r="U13" s="42"/>
      <c r="V13" s="34" t="str">
        <f t="shared" si="12"/>
        <v/>
      </c>
      <c r="W13" s="34">
        <f t="shared" si="13"/>
        <v>0</v>
      </c>
      <c r="X13" s="37"/>
      <c r="Y13" s="65" t="s">
        <v>2</v>
      </c>
      <c r="Z13" s="37"/>
      <c r="AA13" s="43"/>
      <c r="AB13" s="43"/>
    </row>
    <row r="14" spans="1:28" ht="13.5">
      <c r="A14" s="39">
        <v>11</v>
      </c>
      <c r="B14" s="40"/>
      <c r="C14" s="41"/>
      <c r="D14" s="33" t="str">
        <f t="shared" si="0"/>
        <v/>
      </c>
      <c r="E14" s="34">
        <f t="shared" si="1"/>
        <v>0</v>
      </c>
      <c r="F14" s="41"/>
      <c r="G14" s="34" t="str">
        <f t="shared" si="2"/>
        <v/>
      </c>
      <c r="H14" s="34">
        <f t="shared" si="3"/>
        <v>0</v>
      </c>
      <c r="I14" s="41"/>
      <c r="J14" s="34" t="str">
        <f t="shared" si="4"/>
        <v/>
      </c>
      <c r="K14" s="34">
        <f t="shared" si="5"/>
        <v>0</v>
      </c>
      <c r="L14" s="41"/>
      <c r="M14" s="34" t="str">
        <f t="shared" si="6"/>
        <v/>
      </c>
      <c r="N14" s="34">
        <f t="shared" si="7"/>
        <v>0</v>
      </c>
      <c r="O14" s="42"/>
      <c r="P14" s="34" t="str">
        <f t="shared" si="8"/>
        <v/>
      </c>
      <c r="Q14" s="34">
        <f t="shared" si="9"/>
        <v>0</v>
      </c>
      <c r="R14" s="41"/>
      <c r="S14" s="34" t="str">
        <f t="shared" si="10"/>
        <v/>
      </c>
      <c r="T14" s="34">
        <f t="shared" si="11"/>
        <v>0</v>
      </c>
      <c r="U14" s="42"/>
      <c r="V14" s="34" t="str">
        <f t="shared" si="12"/>
        <v/>
      </c>
      <c r="W14" s="34">
        <f t="shared" si="13"/>
        <v>0</v>
      </c>
      <c r="X14" s="37"/>
      <c r="Y14" s="65"/>
      <c r="Z14" s="37"/>
      <c r="AA14" s="43"/>
      <c r="AB14" s="43"/>
    </row>
    <row r="15" spans="1:28" ht="13.5">
      <c r="A15" s="39">
        <v>12</v>
      </c>
      <c r="B15" s="40">
        <v>1</v>
      </c>
      <c r="C15" s="41">
        <v>8026</v>
      </c>
      <c r="D15" s="33">
        <f t="shared" si="0"/>
        <v>7912.0662460567828</v>
      </c>
      <c r="E15" s="34">
        <f t="shared" si="1"/>
        <v>194068.68</v>
      </c>
      <c r="F15" s="41">
        <v>2288.5</v>
      </c>
      <c r="G15" s="34">
        <f t="shared" si="2"/>
        <v>2256.0134069400633</v>
      </c>
      <c r="H15" s="34">
        <f t="shared" si="3"/>
        <v>55335.93</v>
      </c>
      <c r="I15" s="41">
        <v>1760</v>
      </c>
      <c r="J15" s="34">
        <f t="shared" si="4"/>
        <v>1735.0157728706624</v>
      </c>
      <c r="K15" s="34">
        <f t="shared" si="5"/>
        <v>42556.800000000003</v>
      </c>
      <c r="L15" s="41">
        <v>3248</v>
      </c>
      <c r="M15" s="34">
        <f t="shared" si="6"/>
        <v>3201.8927444794954</v>
      </c>
      <c r="N15" s="34">
        <f t="shared" si="7"/>
        <v>78536.639999999999</v>
      </c>
      <c r="O15" s="42">
        <v>23325</v>
      </c>
      <c r="P15" s="34">
        <f t="shared" si="8"/>
        <v>22993.888012618296</v>
      </c>
      <c r="Q15" s="34">
        <f t="shared" si="9"/>
        <v>563998.5</v>
      </c>
      <c r="R15" s="41">
        <v>1929</v>
      </c>
      <c r="S15" s="34">
        <f t="shared" si="10"/>
        <v>1901.6167192429023</v>
      </c>
      <c r="T15" s="34">
        <f t="shared" si="11"/>
        <v>46643.22</v>
      </c>
      <c r="U15" s="42">
        <v>21550</v>
      </c>
      <c r="V15" s="34">
        <f t="shared" si="12"/>
        <v>21244.085173501579</v>
      </c>
      <c r="W15" s="34">
        <f t="shared" si="13"/>
        <v>521079</v>
      </c>
      <c r="X15" s="37">
        <v>1.0125</v>
      </c>
      <c r="Y15" s="65">
        <v>1.01145</v>
      </c>
      <c r="Z15" s="37">
        <v>1.0144</v>
      </c>
      <c r="AA15" s="43">
        <v>24.55</v>
      </c>
      <c r="AB15" s="43">
        <v>24.18</v>
      </c>
    </row>
    <row r="16" spans="1:28" ht="13.5">
      <c r="A16" s="39">
        <v>13</v>
      </c>
      <c r="B16" s="40">
        <v>1</v>
      </c>
      <c r="C16" s="41">
        <v>8230</v>
      </c>
      <c r="D16" s="33">
        <f t="shared" si="0"/>
        <v>8086.8625331630146</v>
      </c>
      <c r="E16" s="34">
        <f t="shared" si="1"/>
        <v>198548.75</v>
      </c>
      <c r="F16" s="41">
        <v>2309.5</v>
      </c>
      <c r="G16" s="34">
        <f t="shared" si="2"/>
        <v>2269.3328092758179</v>
      </c>
      <c r="H16" s="34">
        <f t="shared" si="3"/>
        <v>55716.6875</v>
      </c>
      <c r="I16" s="41">
        <v>1760</v>
      </c>
      <c r="J16" s="34">
        <f t="shared" si="4"/>
        <v>1729.3898005306082</v>
      </c>
      <c r="K16" s="34">
        <f t="shared" si="5"/>
        <v>42460</v>
      </c>
      <c r="L16" s="41">
        <v>3319.5</v>
      </c>
      <c r="M16" s="34">
        <f t="shared" si="6"/>
        <v>3261.7667288984962</v>
      </c>
      <c r="N16" s="34">
        <f t="shared" si="7"/>
        <v>80082.9375</v>
      </c>
      <c r="O16" s="42">
        <v>24655</v>
      </c>
      <c r="P16" s="34">
        <f t="shared" si="8"/>
        <v>24226.196325046672</v>
      </c>
      <c r="Q16" s="34">
        <f t="shared" si="9"/>
        <v>594801.875</v>
      </c>
      <c r="R16" s="41">
        <v>1956</v>
      </c>
      <c r="S16" s="34">
        <f t="shared" si="10"/>
        <v>1921.9809374078804</v>
      </c>
      <c r="T16" s="34">
        <f t="shared" si="11"/>
        <v>47188.5</v>
      </c>
      <c r="U16" s="42">
        <v>22245</v>
      </c>
      <c r="V16" s="34">
        <f t="shared" si="12"/>
        <v>21858.111427729193</v>
      </c>
      <c r="W16" s="34">
        <f t="shared" si="13"/>
        <v>536660.625</v>
      </c>
      <c r="X16" s="37">
        <v>1.0145</v>
      </c>
      <c r="Y16" s="65">
        <v>1.0146999999999999</v>
      </c>
      <c r="Z16" s="37">
        <v>1.0177</v>
      </c>
      <c r="AA16" s="43">
        <v>24.55</v>
      </c>
      <c r="AB16" s="43">
        <v>24.125</v>
      </c>
    </row>
    <row r="17" spans="1:28" ht="13.5">
      <c r="A17" s="39">
        <v>14</v>
      </c>
      <c r="B17" s="40">
        <v>1</v>
      </c>
      <c r="C17" s="41">
        <v>7865</v>
      </c>
      <c r="D17" s="33">
        <f t="shared" si="0"/>
        <v>7870.5093565495854</v>
      </c>
      <c r="E17" s="34">
        <f t="shared" si="1"/>
        <v>193022.83000000002</v>
      </c>
      <c r="F17" s="41">
        <v>2227.5</v>
      </c>
      <c r="G17" s="34">
        <f t="shared" si="2"/>
        <v>2229.0603422395679</v>
      </c>
      <c r="H17" s="34">
        <f t="shared" si="3"/>
        <v>54667.305</v>
      </c>
      <c r="I17" s="41">
        <v>1760</v>
      </c>
      <c r="J17" s="34">
        <f t="shared" si="4"/>
        <v>1761.2328630041029</v>
      </c>
      <c r="K17" s="34">
        <f t="shared" si="5"/>
        <v>43193.920000000006</v>
      </c>
      <c r="L17" s="41">
        <v>3215</v>
      </c>
      <c r="M17" s="34">
        <f t="shared" si="6"/>
        <v>3217.2520764535175</v>
      </c>
      <c r="N17" s="34">
        <f t="shared" si="7"/>
        <v>78902.53</v>
      </c>
      <c r="O17" s="42">
        <v>23755</v>
      </c>
      <c r="P17" s="34">
        <f t="shared" si="8"/>
        <v>23771.640148103674</v>
      </c>
      <c r="Q17" s="34">
        <f t="shared" si="9"/>
        <v>582995.21000000008</v>
      </c>
      <c r="R17" s="41">
        <v>1930</v>
      </c>
      <c r="S17" s="34">
        <f t="shared" si="10"/>
        <v>1931.3519463624539</v>
      </c>
      <c r="T17" s="34">
        <f t="shared" si="11"/>
        <v>47366.060000000005</v>
      </c>
      <c r="U17" s="42">
        <v>21350</v>
      </c>
      <c r="V17" s="34">
        <f t="shared" si="12"/>
        <v>21364.955468828179</v>
      </c>
      <c r="W17" s="34">
        <f t="shared" si="13"/>
        <v>523971.7</v>
      </c>
      <c r="X17" s="37">
        <v>0.996</v>
      </c>
      <c r="Y17" s="65">
        <v>0.99629999999999996</v>
      </c>
      <c r="Z17" s="37">
        <v>0.99929999999999997</v>
      </c>
      <c r="AA17" s="43">
        <v>24.524999999999999</v>
      </c>
      <c r="AB17" s="43">
        <v>24.542000000000002</v>
      </c>
    </row>
    <row r="18" spans="1:28" ht="13.5">
      <c r="A18" s="39">
        <v>15</v>
      </c>
      <c r="B18" s="40">
        <v>1</v>
      </c>
      <c r="C18" s="41">
        <v>7806</v>
      </c>
      <c r="D18" s="33">
        <f t="shared" ref="D18:D34" si="14">IF(C18=0,"",C18/Z18)</f>
        <v>7817.7265898848273</v>
      </c>
      <c r="E18" s="34">
        <f t="shared" si="1"/>
        <v>191574.85200000001</v>
      </c>
      <c r="F18" s="41">
        <v>2272</v>
      </c>
      <c r="G18" s="34">
        <f t="shared" si="2"/>
        <v>2275.4131196795192</v>
      </c>
      <c r="H18" s="34">
        <f t="shared" si="3"/>
        <v>55759.424000000006</v>
      </c>
      <c r="I18" s="41">
        <v>1760</v>
      </c>
      <c r="J18" s="34">
        <f t="shared" si="4"/>
        <v>1762.6439659489233</v>
      </c>
      <c r="K18" s="34">
        <f t="shared" si="5"/>
        <v>43193.920000000006</v>
      </c>
      <c r="L18" s="41">
        <v>3225</v>
      </c>
      <c r="M18" s="34">
        <f t="shared" si="6"/>
        <v>3229.8447671507261</v>
      </c>
      <c r="N18" s="34">
        <f t="shared" si="7"/>
        <v>79147.950000000012</v>
      </c>
      <c r="O18" s="42">
        <v>23310</v>
      </c>
      <c r="P18" s="34">
        <f t="shared" si="8"/>
        <v>23345.017526289434</v>
      </c>
      <c r="Q18" s="34">
        <f t="shared" si="9"/>
        <v>572074.02</v>
      </c>
      <c r="R18" s="41">
        <v>1936</v>
      </c>
      <c r="S18" s="34">
        <f t="shared" si="10"/>
        <v>1938.9083625438157</v>
      </c>
      <c r="T18" s="34">
        <f t="shared" si="11"/>
        <v>47513.312000000005</v>
      </c>
      <c r="U18" s="42">
        <v>20900</v>
      </c>
      <c r="V18" s="34">
        <f t="shared" si="12"/>
        <v>20931.397095643464</v>
      </c>
      <c r="W18" s="34">
        <f t="shared" si="13"/>
        <v>512927.80000000005</v>
      </c>
      <c r="X18" s="37">
        <v>0.99619999999999997</v>
      </c>
      <c r="Y18" s="65">
        <v>0.99550000000000005</v>
      </c>
      <c r="Z18" s="37">
        <v>0.99850000000000005</v>
      </c>
      <c r="AA18" s="43">
        <v>24.52</v>
      </c>
      <c r="AB18" s="43">
        <v>24.542000000000002</v>
      </c>
    </row>
    <row r="19" spans="1:28" ht="13.5">
      <c r="A19" s="39">
        <v>16</v>
      </c>
      <c r="B19" s="40">
        <v>1</v>
      </c>
      <c r="C19" s="41">
        <v>7792</v>
      </c>
      <c r="D19" s="33">
        <f t="shared" si="14"/>
        <v>7815.4463390170513</v>
      </c>
      <c r="E19" s="34">
        <f t="shared" si="1"/>
        <v>191729.95200000002</v>
      </c>
      <c r="F19" s="41">
        <v>2259</v>
      </c>
      <c r="G19" s="34">
        <f t="shared" si="2"/>
        <v>2265.7973921765297</v>
      </c>
      <c r="H19" s="34">
        <f t="shared" si="3"/>
        <v>55584.954000000005</v>
      </c>
      <c r="I19" s="41">
        <v>1760</v>
      </c>
      <c r="J19" s="34">
        <f t="shared" si="4"/>
        <v>1765.2958876629889</v>
      </c>
      <c r="K19" s="34">
        <f t="shared" si="5"/>
        <v>43306.560000000005</v>
      </c>
      <c r="L19" s="41">
        <v>3124</v>
      </c>
      <c r="M19" s="34">
        <f t="shared" si="6"/>
        <v>3133.4002006018054</v>
      </c>
      <c r="N19" s="34">
        <f t="shared" si="7"/>
        <v>76869.144</v>
      </c>
      <c r="O19" s="42">
        <v>23500</v>
      </c>
      <c r="P19" s="34">
        <f t="shared" si="8"/>
        <v>23570.712136409227</v>
      </c>
      <c r="Q19" s="34">
        <f t="shared" si="9"/>
        <v>578241</v>
      </c>
      <c r="R19" s="41">
        <v>1882</v>
      </c>
      <c r="S19" s="34">
        <f t="shared" si="10"/>
        <v>1887.6629889669007</v>
      </c>
      <c r="T19" s="34">
        <f t="shared" si="11"/>
        <v>46308.492000000006</v>
      </c>
      <c r="U19" s="42">
        <v>21185</v>
      </c>
      <c r="V19" s="34">
        <f t="shared" si="12"/>
        <v>21248.746238716147</v>
      </c>
      <c r="W19" s="34">
        <f t="shared" si="13"/>
        <v>521278.11000000004</v>
      </c>
      <c r="X19" s="37">
        <v>0.99239999999999995</v>
      </c>
      <c r="Y19" s="65">
        <v>0.99404999999999999</v>
      </c>
      <c r="Z19" s="37">
        <v>0.997</v>
      </c>
      <c r="AA19" s="43">
        <v>24.495000000000001</v>
      </c>
      <c r="AB19" s="43">
        <v>24.606000000000002</v>
      </c>
    </row>
    <row r="20" spans="1:28" ht="13.5">
      <c r="A20" s="39">
        <v>17</v>
      </c>
      <c r="B20" s="40"/>
      <c r="C20" s="41"/>
      <c r="D20" s="33" t="str">
        <f t="shared" si="14"/>
        <v/>
      </c>
      <c r="E20" s="34">
        <f t="shared" si="1"/>
        <v>0</v>
      </c>
      <c r="F20" s="41"/>
      <c r="G20" s="34" t="str">
        <f t="shared" si="2"/>
        <v/>
      </c>
      <c r="H20" s="34">
        <f t="shared" si="3"/>
        <v>0</v>
      </c>
      <c r="I20" s="41"/>
      <c r="J20" s="34" t="str">
        <f t="shared" si="4"/>
        <v/>
      </c>
      <c r="K20" s="34">
        <f t="shared" si="5"/>
        <v>0</v>
      </c>
      <c r="L20" s="41"/>
      <c r="M20" s="34" t="str">
        <f t="shared" si="6"/>
        <v/>
      </c>
      <c r="N20" s="34">
        <f t="shared" si="7"/>
        <v>0</v>
      </c>
      <c r="O20" s="42"/>
      <c r="P20" s="34" t="str">
        <f t="shared" si="8"/>
        <v/>
      </c>
      <c r="Q20" s="34">
        <f t="shared" si="9"/>
        <v>0</v>
      </c>
      <c r="R20" s="41"/>
      <c r="S20" s="34" t="str">
        <f t="shared" si="10"/>
        <v/>
      </c>
      <c r="T20" s="34">
        <f t="shared" si="11"/>
        <v>0</v>
      </c>
      <c r="U20" s="42"/>
      <c r="V20" s="34" t="str">
        <f t="shared" si="12"/>
        <v/>
      </c>
      <c r="W20" s="34">
        <f t="shared" si="13"/>
        <v>0</v>
      </c>
      <c r="X20" s="37"/>
      <c r="Y20" s="65"/>
      <c r="Z20" s="37"/>
      <c r="AA20" s="43"/>
      <c r="AB20" s="43"/>
    </row>
    <row r="21" spans="1:28" ht="13.5">
      <c r="A21" s="39">
        <v>18</v>
      </c>
      <c r="B21" s="40"/>
      <c r="C21" s="41"/>
      <c r="D21" s="33" t="str">
        <f t="shared" si="14"/>
        <v/>
      </c>
      <c r="E21" s="34">
        <f t="shared" si="1"/>
        <v>0</v>
      </c>
      <c r="F21" s="41"/>
      <c r="G21" s="34" t="str">
        <f t="shared" si="2"/>
        <v/>
      </c>
      <c r="H21" s="34">
        <f t="shared" si="3"/>
        <v>0</v>
      </c>
      <c r="I21" s="41"/>
      <c r="J21" s="34" t="str">
        <f t="shared" si="4"/>
        <v/>
      </c>
      <c r="K21" s="34">
        <f t="shared" si="5"/>
        <v>0</v>
      </c>
      <c r="L21" s="41"/>
      <c r="M21" s="34" t="str">
        <f t="shared" si="6"/>
        <v/>
      </c>
      <c r="N21" s="34">
        <f t="shared" si="7"/>
        <v>0</v>
      </c>
      <c r="O21" s="42"/>
      <c r="P21" s="34" t="str">
        <f t="shared" si="8"/>
        <v/>
      </c>
      <c r="Q21" s="34">
        <f t="shared" si="9"/>
        <v>0</v>
      </c>
      <c r="R21" s="41"/>
      <c r="S21" s="34" t="str">
        <f t="shared" si="10"/>
        <v/>
      </c>
      <c r="T21" s="34">
        <f t="shared" si="11"/>
        <v>0</v>
      </c>
      <c r="U21" s="42"/>
      <c r="V21" s="34" t="str">
        <f t="shared" si="12"/>
        <v/>
      </c>
      <c r="W21" s="34">
        <f t="shared" si="13"/>
        <v>0</v>
      </c>
      <c r="X21" s="37"/>
      <c r="Y21" s="65"/>
      <c r="Z21" s="37"/>
      <c r="AA21" s="43"/>
      <c r="AB21" s="43"/>
    </row>
    <row r="22" spans="1:28" ht="13.5">
      <c r="A22" s="39">
        <v>19</v>
      </c>
      <c r="B22" s="40">
        <v>1</v>
      </c>
      <c r="C22" s="41">
        <v>7772</v>
      </c>
      <c r="D22" s="33">
        <f t="shared" si="14"/>
        <v>7785.2348993288597</v>
      </c>
      <c r="E22" s="34">
        <f t="shared" si="1"/>
        <v>198341.44</v>
      </c>
      <c r="F22" s="41">
        <v>2232</v>
      </c>
      <c r="G22" s="34">
        <f t="shared" si="2"/>
        <v>2235.8008614644896</v>
      </c>
      <c r="H22" s="34">
        <f t="shared" si="3"/>
        <v>56960.639999999999</v>
      </c>
      <c r="I22" s="41">
        <v>1760</v>
      </c>
      <c r="J22" s="34">
        <f t="shared" si="4"/>
        <v>1762.9970950616048</v>
      </c>
      <c r="K22" s="34">
        <f t="shared" si="5"/>
        <v>44915.199999999997</v>
      </c>
      <c r="L22" s="41">
        <v>3145</v>
      </c>
      <c r="M22" s="34">
        <f t="shared" si="6"/>
        <v>3150.3556045276973</v>
      </c>
      <c r="N22" s="34">
        <f t="shared" si="7"/>
        <v>80260.399999999994</v>
      </c>
      <c r="O22" s="42">
        <v>24610</v>
      </c>
      <c r="P22" s="34">
        <f t="shared" si="8"/>
        <v>24651.908244014827</v>
      </c>
      <c r="Q22" s="34">
        <f t="shared" si="9"/>
        <v>628047.19999999995</v>
      </c>
      <c r="R22" s="41">
        <v>1882</v>
      </c>
      <c r="S22" s="34">
        <f t="shared" si="10"/>
        <v>1885.2048482420114</v>
      </c>
      <c r="T22" s="34">
        <f t="shared" si="11"/>
        <v>48028.639999999999</v>
      </c>
      <c r="U22" s="42">
        <v>20450</v>
      </c>
      <c r="V22" s="34">
        <f t="shared" si="12"/>
        <v>20484.824201141942</v>
      </c>
      <c r="W22" s="34">
        <f t="shared" si="13"/>
        <v>521884</v>
      </c>
      <c r="X22" s="37">
        <v>0.996</v>
      </c>
      <c r="Y22" s="65">
        <v>0.99529999999999996</v>
      </c>
      <c r="Z22" s="37">
        <v>0.99829999999999997</v>
      </c>
      <c r="AA22" s="43">
        <v>24.495000000000001</v>
      </c>
      <c r="AB22" s="43">
        <v>25.52</v>
      </c>
    </row>
    <row r="23" spans="1:28" ht="13.5">
      <c r="A23" s="39">
        <v>20</v>
      </c>
      <c r="B23" s="40">
        <v>1</v>
      </c>
      <c r="C23" s="41">
        <v>7796</v>
      </c>
      <c r="D23" s="33">
        <f t="shared" si="14"/>
        <v>7805.3664397276734</v>
      </c>
      <c r="E23" s="34">
        <f t="shared" si="1"/>
        <v>191734.82400000002</v>
      </c>
      <c r="F23" s="41">
        <v>2245.5</v>
      </c>
      <c r="G23" s="34">
        <f t="shared" si="2"/>
        <v>2248.1978374048858</v>
      </c>
      <c r="H23" s="34">
        <f t="shared" si="3"/>
        <v>55225.827000000005</v>
      </c>
      <c r="I23" s="41">
        <v>1760</v>
      </c>
      <c r="J23" s="34">
        <f t="shared" si="4"/>
        <v>1762.1145374449338</v>
      </c>
      <c r="K23" s="34">
        <f t="shared" si="5"/>
        <v>43285.440000000002</v>
      </c>
      <c r="L23" s="41">
        <v>3201.5</v>
      </c>
      <c r="M23" s="34">
        <f t="shared" si="6"/>
        <v>3205.3464156988384</v>
      </c>
      <c r="N23" s="34">
        <f t="shared" si="7"/>
        <v>78737.691000000006</v>
      </c>
      <c r="O23" s="42">
        <v>24750</v>
      </c>
      <c r="P23" s="34">
        <f t="shared" si="8"/>
        <v>24779.735682819384</v>
      </c>
      <c r="Q23" s="34">
        <f t="shared" si="9"/>
        <v>608701.5</v>
      </c>
      <c r="R23" s="41">
        <v>1874</v>
      </c>
      <c r="S23" s="34">
        <f t="shared" si="10"/>
        <v>1876.2515018021625</v>
      </c>
      <c r="T23" s="34">
        <f t="shared" si="11"/>
        <v>46089.156000000003</v>
      </c>
      <c r="U23" s="42">
        <v>21200</v>
      </c>
      <c r="V23" s="34">
        <f t="shared" si="12"/>
        <v>21225.470564677613</v>
      </c>
      <c r="W23" s="34">
        <f t="shared" si="13"/>
        <v>521392.80000000005</v>
      </c>
      <c r="X23" s="37">
        <v>0.99560000000000004</v>
      </c>
      <c r="Y23" s="65">
        <v>0.99580000000000002</v>
      </c>
      <c r="Z23" s="37">
        <v>0.99880000000000002</v>
      </c>
      <c r="AA23" s="43">
        <v>24.555</v>
      </c>
      <c r="AB23" s="43">
        <v>24.594000000000001</v>
      </c>
    </row>
    <row r="24" spans="1:28" ht="13.5">
      <c r="A24" s="39">
        <v>21</v>
      </c>
      <c r="B24" s="40">
        <v>1</v>
      </c>
      <c r="C24" s="41">
        <v>7761.5</v>
      </c>
      <c r="D24" s="33">
        <f t="shared" si="14"/>
        <v>7839.8989898989903</v>
      </c>
      <c r="E24" s="34">
        <f t="shared" si="1"/>
        <v>193028.505</v>
      </c>
      <c r="F24" s="41">
        <v>2191</v>
      </c>
      <c r="G24" s="34">
        <f t="shared" si="2"/>
        <v>2213.1313131313132</v>
      </c>
      <c r="H24" s="34">
        <f t="shared" si="3"/>
        <v>54490.170000000006</v>
      </c>
      <c r="I24" s="41">
        <v>1760</v>
      </c>
      <c r="J24" s="34">
        <f t="shared" si="4"/>
        <v>1777.7777777777778</v>
      </c>
      <c r="K24" s="34">
        <f t="shared" si="5"/>
        <v>43771.200000000004</v>
      </c>
      <c r="L24" s="41">
        <v>3132</v>
      </c>
      <c r="M24" s="34">
        <f t="shared" si="6"/>
        <v>3163.6363636363635</v>
      </c>
      <c r="N24" s="34">
        <f t="shared" si="7"/>
        <v>77892.84</v>
      </c>
      <c r="O24" s="42">
        <v>24860</v>
      </c>
      <c r="P24" s="34">
        <f t="shared" si="8"/>
        <v>25111.111111111113</v>
      </c>
      <c r="Q24" s="34">
        <f t="shared" si="9"/>
        <v>618268.20000000007</v>
      </c>
      <c r="R24" s="41">
        <v>1847</v>
      </c>
      <c r="S24" s="34">
        <f t="shared" si="10"/>
        <v>1865.6565656565656</v>
      </c>
      <c r="T24" s="34">
        <f t="shared" si="11"/>
        <v>45934.89</v>
      </c>
      <c r="U24" s="42">
        <v>21635</v>
      </c>
      <c r="V24" s="34">
        <f t="shared" si="12"/>
        <v>21853.535353535353</v>
      </c>
      <c r="W24" s="34">
        <f t="shared" si="13"/>
        <v>538062.45000000007</v>
      </c>
      <c r="X24" s="37">
        <v>0.98760000000000003</v>
      </c>
      <c r="Y24" s="65">
        <v>0.98714999999999997</v>
      </c>
      <c r="Z24" s="37">
        <v>0.99</v>
      </c>
      <c r="AA24" s="43">
        <v>24.635000000000002</v>
      </c>
      <c r="AB24" s="43">
        <v>24.87</v>
      </c>
    </row>
    <row r="25" spans="1:28" ht="13.5">
      <c r="A25" s="39">
        <v>22</v>
      </c>
      <c r="B25" s="40">
        <v>1</v>
      </c>
      <c r="C25" s="41">
        <v>7815</v>
      </c>
      <c r="D25" s="33">
        <f t="shared" si="14"/>
        <v>7921.1433204946279</v>
      </c>
      <c r="E25" s="34">
        <f t="shared" si="1"/>
        <v>194937.36</v>
      </c>
      <c r="F25" s="41">
        <v>2195.5</v>
      </c>
      <c r="G25" s="34">
        <f t="shared" si="2"/>
        <v>2225.3192783296167</v>
      </c>
      <c r="H25" s="34">
        <f t="shared" si="3"/>
        <v>54764.551999999996</v>
      </c>
      <c r="I25" s="41">
        <v>1760</v>
      </c>
      <c r="J25" s="34">
        <f t="shared" si="4"/>
        <v>1783.9043178593147</v>
      </c>
      <c r="K25" s="34">
        <f t="shared" si="5"/>
        <v>43901.439999999995</v>
      </c>
      <c r="L25" s="41">
        <v>3131.5</v>
      </c>
      <c r="M25" s="34">
        <f t="shared" si="6"/>
        <v>3174.0320291911617</v>
      </c>
      <c r="N25" s="34">
        <f t="shared" si="7"/>
        <v>78112.135999999999</v>
      </c>
      <c r="O25" s="42">
        <v>24860</v>
      </c>
      <c r="P25" s="34">
        <f t="shared" si="8"/>
        <v>25197.648489762822</v>
      </c>
      <c r="Q25" s="34">
        <f t="shared" si="9"/>
        <v>620107.84</v>
      </c>
      <c r="R25" s="41">
        <v>1877</v>
      </c>
      <c r="S25" s="34">
        <f t="shared" si="10"/>
        <v>1902.4934117170078</v>
      </c>
      <c r="T25" s="34">
        <f t="shared" si="11"/>
        <v>46819.887999999999</v>
      </c>
      <c r="U25" s="42">
        <v>21745</v>
      </c>
      <c r="V25" s="34">
        <f t="shared" si="12"/>
        <v>22040.340563551592</v>
      </c>
      <c r="W25" s="34">
        <f t="shared" si="13"/>
        <v>542407.28</v>
      </c>
      <c r="X25" s="37">
        <v>0.98540000000000005</v>
      </c>
      <c r="Y25" s="65">
        <v>0.98355000000000004</v>
      </c>
      <c r="Z25" s="37">
        <v>0.98660000000000003</v>
      </c>
      <c r="AA25" s="43">
        <v>24.655000000000001</v>
      </c>
      <c r="AB25" s="43">
        <v>24.943999999999999</v>
      </c>
    </row>
    <row r="26" spans="1:28" ht="13.5">
      <c r="A26" s="39">
        <v>23</v>
      </c>
      <c r="B26" s="40">
        <v>1</v>
      </c>
      <c r="C26" s="41">
        <v>7446</v>
      </c>
      <c r="D26" s="33">
        <f t="shared" si="14"/>
        <v>7636.1398830889138</v>
      </c>
      <c r="E26" s="34">
        <f t="shared" si="1"/>
        <v>188190.204</v>
      </c>
      <c r="F26" s="41">
        <v>2153</v>
      </c>
      <c r="G26" s="34">
        <f t="shared" si="2"/>
        <v>2207.9786688544764</v>
      </c>
      <c r="H26" s="34">
        <f t="shared" si="3"/>
        <v>54414.921999999999</v>
      </c>
      <c r="I26" s="41">
        <v>1760</v>
      </c>
      <c r="J26" s="34">
        <f t="shared" si="4"/>
        <v>1804.9430827607425</v>
      </c>
      <c r="K26" s="34">
        <f t="shared" si="5"/>
        <v>44482.240000000005</v>
      </c>
      <c r="L26" s="41">
        <v>3035</v>
      </c>
      <c r="M26" s="34">
        <f t="shared" si="6"/>
        <v>3112.5012819198032</v>
      </c>
      <c r="N26" s="34">
        <f t="shared" si="7"/>
        <v>76706.59</v>
      </c>
      <c r="O26" s="42">
        <v>23135</v>
      </c>
      <c r="P26" s="34">
        <f t="shared" si="8"/>
        <v>23725.771715721465</v>
      </c>
      <c r="Q26" s="34">
        <f t="shared" si="9"/>
        <v>584713.99</v>
      </c>
      <c r="R26" s="41">
        <v>1802</v>
      </c>
      <c r="S26" s="34">
        <f t="shared" si="10"/>
        <v>1848.0155881448056</v>
      </c>
      <c r="T26" s="34">
        <f t="shared" si="11"/>
        <v>45543.748</v>
      </c>
      <c r="U26" s="42">
        <v>21410</v>
      </c>
      <c r="V26" s="34">
        <f t="shared" si="12"/>
        <v>21956.72238744744</v>
      </c>
      <c r="W26" s="34">
        <f t="shared" si="13"/>
        <v>541116.34</v>
      </c>
      <c r="X26" s="37">
        <v>0.97240000000000004</v>
      </c>
      <c r="Y26" s="65">
        <v>0.97230000000000005</v>
      </c>
      <c r="Z26" s="37">
        <v>0.97509999999999997</v>
      </c>
      <c r="AA26" s="43">
        <v>24.66</v>
      </c>
      <c r="AB26" s="43">
        <v>25.274000000000001</v>
      </c>
    </row>
    <row r="27" spans="1:28" ht="13.5">
      <c r="A27" s="39">
        <v>24</v>
      </c>
      <c r="B27" s="40"/>
      <c r="C27" s="41"/>
      <c r="D27" s="33" t="str">
        <f t="shared" si="14"/>
        <v/>
      </c>
      <c r="E27" s="34">
        <f t="shared" si="1"/>
        <v>0</v>
      </c>
      <c r="F27" s="41"/>
      <c r="G27" s="34" t="str">
        <f t="shared" si="2"/>
        <v/>
      </c>
      <c r="H27" s="34">
        <f t="shared" si="3"/>
        <v>0</v>
      </c>
      <c r="I27" s="41"/>
      <c r="J27" s="34" t="str">
        <f t="shared" si="4"/>
        <v/>
      </c>
      <c r="K27" s="34">
        <f t="shared" si="5"/>
        <v>0</v>
      </c>
      <c r="L27" s="41"/>
      <c r="M27" s="34" t="str">
        <f t="shared" si="6"/>
        <v/>
      </c>
      <c r="N27" s="34">
        <f t="shared" si="7"/>
        <v>0</v>
      </c>
      <c r="O27" s="42"/>
      <c r="P27" s="34" t="str">
        <f t="shared" si="8"/>
        <v/>
      </c>
      <c r="Q27" s="34">
        <f t="shared" si="9"/>
        <v>0</v>
      </c>
      <c r="R27" s="41"/>
      <c r="S27" s="34" t="str">
        <f t="shared" si="10"/>
        <v/>
      </c>
      <c r="T27" s="34">
        <f t="shared" si="11"/>
        <v>0</v>
      </c>
      <c r="U27" s="42"/>
      <c r="V27" s="34" t="str">
        <f t="shared" si="12"/>
        <v/>
      </c>
      <c r="W27" s="34">
        <f t="shared" si="13"/>
        <v>0</v>
      </c>
      <c r="X27" s="37"/>
      <c r="Y27" s="65"/>
      <c r="Z27" s="37"/>
      <c r="AA27" s="43"/>
      <c r="AB27" s="43"/>
    </row>
    <row r="28" spans="1:28" ht="13.5">
      <c r="A28" s="39">
        <v>25</v>
      </c>
      <c r="B28" s="40"/>
      <c r="C28" s="41"/>
      <c r="D28" s="33" t="str">
        <f t="shared" si="14"/>
        <v/>
      </c>
      <c r="E28" s="34">
        <f t="shared" si="1"/>
        <v>0</v>
      </c>
      <c r="F28" s="41"/>
      <c r="G28" s="34" t="str">
        <f t="shared" si="2"/>
        <v/>
      </c>
      <c r="H28" s="34">
        <f t="shared" si="3"/>
        <v>0</v>
      </c>
      <c r="I28" s="41"/>
      <c r="J28" s="34" t="str">
        <f t="shared" si="4"/>
        <v/>
      </c>
      <c r="K28" s="34">
        <f t="shared" si="5"/>
        <v>0</v>
      </c>
      <c r="L28" s="41"/>
      <c r="M28" s="34" t="str">
        <f t="shared" si="6"/>
        <v/>
      </c>
      <c r="N28" s="34">
        <f t="shared" si="7"/>
        <v>0</v>
      </c>
      <c r="O28" s="42"/>
      <c r="P28" s="34" t="str">
        <f t="shared" si="8"/>
        <v/>
      </c>
      <c r="Q28" s="34">
        <f t="shared" si="9"/>
        <v>0</v>
      </c>
      <c r="R28" s="41"/>
      <c r="S28" s="34" t="str">
        <f t="shared" si="10"/>
        <v/>
      </c>
      <c r="T28" s="34">
        <f t="shared" si="11"/>
        <v>0</v>
      </c>
      <c r="U28" s="42"/>
      <c r="V28" s="34" t="str">
        <f t="shared" si="12"/>
        <v/>
      </c>
      <c r="W28" s="34">
        <f t="shared" si="13"/>
        <v>0</v>
      </c>
      <c r="X28" s="37"/>
      <c r="Y28" s="65"/>
      <c r="Z28" s="37"/>
      <c r="AA28" s="43"/>
      <c r="AB28" s="43"/>
    </row>
    <row r="29" spans="1:28" ht="13.5">
      <c r="A29" s="39">
        <v>26</v>
      </c>
      <c r="B29" s="40">
        <v>1</v>
      </c>
      <c r="C29" s="41">
        <v>7449</v>
      </c>
      <c r="D29" s="33">
        <f t="shared" si="14"/>
        <v>7728.7819049595355</v>
      </c>
      <c r="E29" s="34">
        <f t="shared" si="1"/>
        <v>190202.766</v>
      </c>
      <c r="F29" s="41">
        <v>2125.5</v>
      </c>
      <c r="G29" s="34">
        <f t="shared" si="2"/>
        <v>2205.3330566507575</v>
      </c>
      <c r="H29" s="34">
        <f t="shared" si="3"/>
        <v>54272.517</v>
      </c>
      <c r="I29" s="41">
        <v>1760</v>
      </c>
      <c r="J29" s="34">
        <f t="shared" si="4"/>
        <v>1826.1050010375598</v>
      </c>
      <c r="K29" s="34">
        <f t="shared" si="5"/>
        <v>44939.839999999997</v>
      </c>
      <c r="L29" s="41">
        <v>2944</v>
      </c>
      <c r="M29" s="34">
        <f t="shared" si="6"/>
        <v>3054.5756380991907</v>
      </c>
      <c r="N29" s="34">
        <f t="shared" si="7"/>
        <v>75172.09599999999</v>
      </c>
      <c r="O29" s="42">
        <v>22150</v>
      </c>
      <c r="P29" s="34">
        <f t="shared" si="8"/>
        <v>22981.946461921561</v>
      </c>
      <c r="Q29" s="34">
        <f t="shared" si="9"/>
        <v>565578.1</v>
      </c>
      <c r="R29" s="41">
        <v>1776</v>
      </c>
      <c r="S29" s="34">
        <f t="shared" si="10"/>
        <v>1842.7059555924466</v>
      </c>
      <c r="T29" s="34">
        <f t="shared" si="11"/>
        <v>45348.383999999998</v>
      </c>
      <c r="U29" s="42">
        <v>20595</v>
      </c>
      <c r="V29" s="34">
        <f t="shared" si="12"/>
        <v>21368.541191118489</v>
      </c>
      <c r="W29" s="34">
        <f t="shared" si="13"/>
        <v>525872.73</v>
      </c>
      <c r="X29" s="37">
        <v>0.96160000000000001</v>
      </c>
      <c r="Y29" s="65">
        <v>0.96060000000000001</v>
      </c>
      <c r="Z29" s="37">
        <v>0.96379999999999999</v>
      </c>
      <c r="AA29" s="43">
        <v>24.635000000000002</v>
      </c>
      <c r="AB29" s="43">
        <v>25.533999999999999</v>
      </c>
    </row>
    <row r="30" spans="1:28" ht="13.5">
      <c r="A30" s="39">
        <v>27</v>
      </c>
      <c r="B30" s="40"/>
      <c r="C30" s="41"/>
      <c r="D30" s="33" t="str">
        <f t="shared" si="14"/>
        <v/>
      </c>
      <c r="E30" s="34">
        <f t="shared" si="1"/>
        <v>0</v>
      </c>
      <c r="F30" s="41"/>
      <c r="G30" s="34" t="str">
        <f t="shared" si="2"/>
        <v/>
      </c>
      <c r="H30" s="34">
        <f t="shared" si="3"/>
        <v>0</v>
      </c>
      <c r="I30" s="41"/>
      <c r="J30" s="34" t="str">
        <f t="shared" si="4"/>
        <v/>
      </c>
      <c r="K30" s="34">
        <f t="shared" si="5"/>
        <v>0</v>
      </c>
      <c r="L30" s="41"/>
      <c r="M30" s="34" t="str">
        <f t="shared" si="6"/>
        <v/>
      </c>
      <c r="N30" s="34">
        <f t="shared" si="7"/>
        <v>0</v>
      </c>
      <c r="O30" s="42"/>
      <c r="P30" s="34" t="str">
        <f t="shared" si="8"/>
        <v/>
      </c>
      <c r="Q30" s="34">
        <f t="shared" si="9"/>
        <v>0</v>
      </c>
      <c r="R30" s="41"/>
      <c r="S30" s="34" t="str">
        <f t="shared" si="10"/>
        <v/>
      </c>
      <c r="T30" s="34">
        <f t="shared" si="11"/>
        <v>0</v>
      </c>
      <c r="U30" s="42"/>
      <c r="V30" s="34" t="str">
        <f t="shared" si="12"/>
        <v/>
      </c>
      <c r="W30" s="34">
        <f t="shared" si="13"/>
        <v>0</v>
      </c>
      <c r="X30" s="37"/>
      <c r="Y30" s="65"/>
      <c r="Z30" s="37"/>
      <c r="AA30" s="43"/>
      <c r="AB30" s="43"/>
    </row>
    <row r="31" spans="1:28" ht="13.5">
      <c r="A31" s="39">
        <v>28</v>
      </c>
      <c r="B31" s="40"/>
      <c r="C31" s="41"/>
      <c r="D31" s="33" t="str">
        <f t="shared" si="14"/>
        <v/>
      </c>
      <c r="E31" s="34">
        <f t="shared" si="1"/>
        <v>0</v>
      </c>
      <c r="F31" s="41"/>
      <c r="G31" s="34" t="str">
        <f t="shared" si="2"/>
        <v/>
      </c>
      <c r="H31" s="34">
        <f t="shared" si="3"/>
        <v>0</v>
      </c>
      <c r="I31" s="41"/>
      <c r="J31" s="34" t="str">
        <f t="shared" si="4"/>
        <v/>
      </c>
      <c r="K31" s="34">
        <f t="shared" si="5"/>
        <v>0</v>
      </c>
      <c r="L31" s="41"/>
      <c r="M31" s="34" t="str">
        <f t="shared" si="6"/>
        <v/>
      </c>
      <c r="N31" s="34">
        <f t="shared" si="7"/>
        <v>0</v>
      </c>
      <c r="O31" s="42"/>
      <c r="P31" s="34" t="str">
        <f t="shared" si="8"/>
        <v/>
      </c>
      <c r="Q31" s="34">
        <f t="shared" si="9"/>
        <v>0</v>
      </c>
      <c r="R31" s="41"/>
      <c r="S31" s="34" t="str">
        <f t="shared" si="10"/>
        <v/>
      </c>
      <c r="T31" s="34">
        <f t="shared" si="11"/>
        <v>0</v>
      </c>
      <c r="U31" s="42"/>
      <c r="V31" s="34" t="str">
        <f t="shared" si="12"/>
        <v/>
      </c>
      <c r="W31" s="34">
        <f t="shared" si="13"/>
        <v>0</v>
      </c>
      <c r="X31" s="37"/>
      <c r="Y31" s="65"/>
      <c r="Z31" s="37"/>
      <c r="AA31" s="43"/>
      <c r="AB31" s="43"/>
    </row>
    <row r="32" spans="1:28" ht="13.5">
      <c r="A32" s="39">
        <v>29</v>
      </c>
      <c r="B32" s="40"/>
      <c r="C32" s="41"/>
      <c r="D32" s="33" t="str">
        <f t="shared" si="14"/>
        <v/>
      </c>
      <c r="E32" s="34">
        <f t="shared" si="1"/>
        <v>0</v>
      </c>
      <c r="F32" s="41"/>
      <c r="G32" s="34" t="str">
        <f t="shared" si="2"/>
        <v/>
      </c>
      <c r="H32" s="34">
        <f t="shared" si="3"/>
        <v>0</v>
      </c>
      <c r="I32" s="41"/>
      <c r="J32" s="34" t="str">
        <f t="shared" si="4"/>
        <v/>
      </c>
      <c r="K32" s="34">
        <f t="shared" si="5"/>
        <v>0</v>
      </c>
      <c r="L32" s="41"/>
      <c r="M32" s="34" t="str">
        <f t="shared" si="6"/>
        <v/>
      </c>
      <c r="N32" s="34">
        <f t="shared" si="7"/>
        <v>0</v>
      </c>
      <c r="O32" s="42"/>
      <c r="P32" s="34" t="str">
        <f t="shared" si="8"/>
        <v/>
      </c>
      <c r="Q32" s="34">
        <f t="shared" si="9"/>
        <v>0</v>
      </c>
      <c r="R32" s="41"/>
      <c r="S32" s="34" t="str">
        <f t="shared" si="10"/>
        <v/>
      </c>
      <c r="T32" s="34">
        <f t="shared" si="11"/>
        <v>0</v>
      </c>
      <c r="U32" s="42"/>
      <c r="V32" s="34" t="str">
        <f t="shared" si="12"/>
        <v/>
      </c>
      <c r="W32" s="34">
        <f t="shared" si="13"/>
        <v>0</v>
      </c>
      <c r="X32" s="37"/>
      <c r="Y32" s="65"/>
      <c r="Z32" s="37"/>
      <c r="AA32" s="43"/>
      <c r="AB32" s="43"/>
    </row>
    <row r="33" spans="1:28" ht="13.5">
      <c r="A33" s="39">
        <v>30</v>
      </c>
      <c r="B33" s="40"/>
      <c r="C33" s="41"/>
      <c r="D33" s="33" t="str">
        <f t="shared" si="14"/>
        <v/>
      </c>
      <c r="E33" s="34">
        <f t="shared" si="1"/>
        <v>0</v>
      </c>
      <c r="F33" s="41"/>
      <c r="G33" s="34" t="str">
        <f t="shared" si="2"/>
        <v/>
      </c>
      <c r="H33" s="34">
        <f t="shared" si="3"/>
        <v>0</v>
      </c>
      <c r="I33" s="41"/>
      <c r="J33" s="34" t="str">
        <f t="shared" si="4"/>
        <v/>
      </c>
      <c r="K33" s="34">
        <f t="shared" si="5"/>
        <v>0</v>
      </c>
      <c r="L33" s="41"/>
      <c r="M33" s="34" t="str">
        <f t="shared" si="6"/>
        <v/>
      </c>
      <c r="N33" s="34">
        <f t="shared" si="7"/>
        <v>0</v>
      </c>
      <c r="O33" s="42"/>
      <c r="P33" s="34" t="str">
        <f t="shared" si="8"/>
        <v/>
      </c>
      <c r="Q33" s="34">
        <f t="shared" si="9"/>
        <v>0</v>
      </c>
      <c r="R33" s="41"/>
      <c r="S33" s="34" t="str">
        <f t="shared" si="10"/>
        <v/>
      </c>
      <c r="T33" s="34">
        <f t="shared" si="11"/>
        <v>0</v>
      </c>
      <c r="U33" s="42"/>
      <c r="V33" s="34" t="str">
        <f t="shared" si="12"/>
        <v/>
      </c>
      <c r="W33" s="34">
        <f t="shared" si="13"/>
        <v>0</v>
      </c>
      <c r="X33" s="37"/>
      <c r="Y33" s="65"/>
      <c r="Z33" s="37"/>
      <c r="AA33" s="43"/>
      <c r="AB33" s="43"/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>
        <f t="shared" si="1"/>
        <v>0</v>
      </c>
      <c r="F34" s="41"/>
      <c r="G34" s="34" t="str">
        <f t="shared" si="2"/>
        <v/>
      </c>
      <c r="H34" s="34">
        <f t="shared" si="3"/>
        <v>0</v>
      </c>
      <c r="I34" s="41"/>
      <c r="J34" s="34" t="str">
        <f t="shared" si="4"/>
        <v/>
      </c>
      <c r="K34" s="34">
        <f t="shared" si="5"/>
        <v>0</v>
      </c>
      <c r="L34" s="41"/>
      <c r="M34" s="34" t="str">
        <f t="shared" si="6"/>
        <v/>
      </c>
      <c r="N34" s="34">
        <f t="shared" si="7"/>
        <v>0</v>
      </c>
      <c r="O34" s="42"/>
      <c r="P34" s="34" t="str">
        <f t="shared" si="8"/>
        <v/>
      </c>
      <c r="Q34" s="34">
        <f t="shared" si="9"/>
        <v>0</v>
      </c>
      <c r="R34" s="41"/>
      <c r="S34" s="34" t="str">
        <f t="shared" si="10"/>
        <v/>
      </c>
      <c r="T34" s="34">
        <f t="shared" si="11"/>
        <v>0</v>
      </c>
      <c r="U34" s="42"/>
      <c r="V34" s="34" t="str">
        <f t="shared" si="12"/>
        <v/>
      </c>
      <c r="W34" s="34">
        <f t="shared" si="13"/>
        <v>0</v>
      </c>
      <c r="X34" s="37"/>
      <c r="Y34" s="65"/>
      <c r="Z34" s="37"/>
      <c r="AA34" s="43"/>
      <c r="AB34" s="43"/>
    </row>
    <row r="35" spans="1:28" ht="15" thickBot="1">
      <c r="A35" s="45"/>
      <c r="B35" s="46">
        <f>SUM(B4:B34)</f>
        <v>18</v>
      </c>
      <c r="C35" s="47">
        <f>SUM(C4:C34)/B35</f>
        <v>7779.333333333333</v>
      </c>
      <c r="D35" s="48">
        <f>SUM(D4:D34)/B35</f>
        <v>7814.7619547125569</v>
      </c>
      <c r="E35" s="48">
        <f>SUM(E4:E34)/B35</f>
        <v>192331.99674999999</v>
      </c>
      <c r="F35" s="47">
        <f>SUM(F4:F34)/B35</f>
        <v>2246.1666666666665</v>
      </c>
      <c r="G35" s="48">
        <f>SUM(G4:G34)/B35</f>
        <v>2256.4256552460665</v>
      </c>
      <c r="H35" s="48">
        <f>SUM(H4:H34)/B35</f>
        <v>55532.30947222223</v>
      </c>
      <c r="I35" s="47">
        <f>SUM(I4:I34)/B35</f>
        <v>1760</v>
      </c>
      <c r="J35" s="48">
        <f>SUM(J4:J34)/B35</f>
        <v>1768.4579380645703</v>
      </c>
      <c r="K35" s="48">
        <f>SUM(K4:K34)/B35</f>
        <v>43524.995555555543</v>
      </c>
      <c r="L35" s="47">
        <f>SUM(L4:L34)/B35</f>
        <v>3179.5833333333335</v>
      </c>
      <c r="M35" s="48">
        <f>SUM(M4:M34)/B35</f>
        <v>3193.9449961335577</v>
      </c>
      <c r="N35" s="48">
        <f>SUM(N4:N34)/B35</f>
        <v>78604.937638888892</v>
      </c>
      <c r="O35" s="47">
        <f>SUM(O4:O34)/B35</f>
        <v>22791.111111111109</v>
      </c>
      <c r="P35" s="48">
        <f>SUM(P4:P34)/B35</f>
        <v>22898.775432361479</v>
      </c>
      <c r="Q35" s="48">
        <f>SUM(Q4:Q34)/B35</f>
        <v>563693.8327777778</v>
      </c>
      <c r="R35" s="47">
        <f>SUM(R4:R34)/B35</f>
        <v>1887.4444444444443</v>
      </c>
      <c r="S35" s="48">
        <f>SUM(S4:S34)/B35</f>
        <v>1896.0341932498054</v>
      </c>
      <c r="T35" s="48">
        <f>SUM(T4:T34)/B35</f>
        <v>46663.188444444437</v>
      </c>
      <c r="U35" s="47">
        <f>SUM(U4:U34)/B35</f>
        <v>21362.222222222223</v>
      </c>
      <c r="V35" s="48">
        <f>SUM(V4:V34)/B35</f>
        <v>21462.338885239842</v>
      </c>
      <c r="W35" s="48">
        <f>SUM(W4:W34)/B35</f>
        <v>528178.17555555562</v>
      </c>
      <c r="X35" s="53">
        <f>SUM(X4:X34)/B35</f>
        <v>0.99266666666666681</v>
      </c>
      <c r="Y35" s="53"/>
      <c r="Z35" s="53">
        <f>SUM(Z4:Z34)/B35</f>
        <v>0.99536666666666662</v>
      </c>
      <c r="AA35" s="60">
        <f>SUM(AA4:AA34)/B35</f>
        <v>24.563333333333336</v>
      </c>
      <c r="AB35" s="53">
        <f>SUM(AB4:AB34)/B35</f>
        <v>24.73011111111111</v>
      </c>
    </row>
    <row r="36" spans="1:28" ht="14.25">
      <c r="A36" s="49"/>
      <c r="B36" s="13"/>
      <c r="C36" s="11"/>
      <c r="D36" s="11"/>
      <c r="E36" s="11"/>
      <c r="F36" s="11"/>
      <c r="G36" s="11"/>
      <c r="H36" s="11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 t="s">
        <v>18</v>
      </c>
      <c r="Y36" s="51"/>
      <c r="Z36" s="52"/>
      <c r="AA36" s="51"/>
      <c r="AB36" s="51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September 2022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2011-03-03T17:21:43Z</cp:lastPrinted>
  <dcterms:created xsi:type="dcterms:W3CDTF">2004-09-28T09:31:55Z</dcterms:created>
  <dcterms:modified xsi:type="dcterms:W3CDTF">2022-09-27T08:10:12Z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