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1840" windowHeight="13740"/>
  </bookViews>
  <sheets>
    <sheet name="May 2022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" i="1"/>
  <c r="W10"/>
  <c r="W11"/>
  <c r="W17"/>
  <c r="W18"/>
  <c r="W24"/>
  <c r="W25"/>
  <c r="W31"/>
  <c r="W32"/>
  <c r="T4"/>
  <c r="T10"/>
  <c r="T11"/>
  <c r="T17"/>
  <c r="T18"/>
  <c r="T24"/>
  <c r="T25"/>
  <c r="T31"/>
  <c r="T32"/>
  <c r="Q4"/>
  <c r="Q10"/>
  <c r="Q11"/>
  <c r="Q17"/>
  <c r="Q18"/>
  <c r="Q24"/>
  <c r="Q25"/>
  <c r="Q31"/>
  <c r="Q32"/>
  <c r="N4"/>
  <c r="N10"/>
  <c r="N11"/>
  <c r="N17"/>
  <c r="N18"/>
  <c r="N24"/>
  <c r="N25"/>
  <c r="N31"/>
  <c r="N32"/>
  <c r="K4"/>
  <c r="K10"/>
  <c r="K11"/>
  <c r="K17"/>
  <c r="K18"/>
  <c r="K24"/>
  <c r="K25"/>
  <c r="K31"/>
  <c r="K32"/>
  <c r="H4"/>
  <c r="H10"/>
  <c r="H11"/>
  <c r="H17"/>
  <c r="H18"/>
  <c r="H24"/>
  <c r="H25"/>
  <c r="H31" l="1"/>
  <c r="H32"/>
  <c r="D18"/>
  <c r="E4"/>
  <c r="E10"/>
  <c r="E11"/>
  <c r="E17"/>
  <c r="E18"/>
  <c r="E24"/>
  <c r="E25"/>
  <c r="E31"/>
  <c r="E32"/>
  <c r="D9" l="1"/>
  <c r="D8"/>
  <c r="D7"/>
  <c r="D6"/>
  <c r="D5"/>
  <c r="E9"/>
  <c r="E8"/>
  <c r="E7"/>
  <c r="E6"/>
  <c r="E5"/>
  <c r="D4" l="1"/>
  <c r="G4"/>
  <c r="J4"/>
  <c r="M4"/>
  <c r="P4"/>
  <c r="S4"/>
  <c r="V4"/>
  <c r="G5"/>
  <c r="H5"/>
  <c r="J5"/>
  <c r="K5"/>
  <c r="M5"/>
  <c r="N5"/>
  <c r="P5"/>
  <c r="Q5"/>
  <c r="S5"/>
  <c r="T5"/>
  <c r="V5"/>
  <c r="W5"/>
  <c r="G6"/>
  <c r="H6"/>
  <c r="J6"/>
  <c r="K6"/>
  <c r="M6"/>
  <c r="N6"/>
  <c r="P6"/>
  <c r="Q6"/>
  <c r="S6"/>
  <c r="T6"/>
  <c r="V6"/>
  <c r="W6"/>
  <c r="G7"/>
  <c r="H7"/>
  <c r="J7"/>
  <c r="K7"/>
  <c r="M7"/>
  <c r="N7"/>
  <c r="P7"/>
  <c r="Q7"/>
  <c r="S7"/>
  <c r="T7"/>
  <c r="V7"/>
  <c r="W7"/>
  <c r="G8"/>
  <c r="H8"/>
  <c r="J8"/>
  <c r="K8"/>
  <c r="M8"/>
  <c r="N8"/>
  <c r="P8"/>
  <c r="Q8"/>
  <c r="S8"/>
  <c r="T8"/>
  <c r="V8"/>
  <c r="W8"/>
  <c r="G9"/>
  <c r="H9"/>
  <c r="J9"/>
  <c r="K9"/>
  <c r="M9"/>
  <c r="N9"/>
  <c r="P9"/>
  <c r="Q9"/>
  <c r="S9"/>
  <c r="T9"/>
  <c r="V9"/>
  <c r="W9"/>
  <c r="D10"/>
  <c r="G10"/>
  <c r="J10"/>
  <c r="M10"/>
  <c r="P10"/>
  <c r="S10"/>
  <c r="V10"/>
  <c r="D11"/>
  <c r="G11"/>
  <c r="J11"/>
  <c r="M11"/>
  <c r="P11"/>
  <c r="S11"/>
  <c r="V11"/>
  <c r="D12"/>
  <c r="E12"/>
  <c r="G12"/>
  <c r="H12"/>
  <c r="J12"/>
  <c r="K12"/>
  <c r="M12"/>
  <c r="N12"/>
  <c r="P12"/>
  <c r="Q12"/>
  <c r="S12"/>
  <c r="T12"/>
  <c r="V12"/>
  <c r="W12"/>
  <c r="D13"/>
  <c r="E13"/>
  <c r="G13"/>
  <c r="H13"/>
  <c r="J13"/>
  <c r="K13"/>
  <c r="M13"/>
  <c r="N13"/>
  <c r="P13"/>
  <c r="Q13"/>
  <c r="S13"/>
  <c r="T13"/>
  <c r="V13"/>
  <c r="W13"/>
  <c r="D14"/>
  <c r="E14"/>
  <c r="G14"/>
  <c r="H14"/>
  <c r="J14"/>
  <c r="K14"/>
  <c r="M14"/>
  <c r="N14"/>
  <c r="P14"/>
  <c r="Q14"/>
  <c r="S14"/>
  <c r="T14"/>
  <c r="V14"/>
  <c r="W14"/>
  <c r="D15"/>
  <c r="E15"/>
  <c r="G15"/>
  <c r="H15"/>
  <c r="J15"/>
  <c r="K15"/>
  <c r="M15"/>
  <c r="N15"/>
  <c r="P15"/>
  <c r="Q15"/>
  <c r="S15"/>
  <c r="T15"/>
  <c r="V15"/>
  <c r="W15"/>
  <c r="D16"/>
  <c r="E16"/>
  <c r="G16"/>
  <c r="H16"/>
  <c r="J16"/>
  <c r="K16"/>
  <c r="M16"/>
  <c r="N16"/>
  <c r="P16"/>
  <c r="Q16"/>
  <c r="S16"/>
  <c r="T16"/>
  <c r="V16"/>
  <c r="W16"/>
  <c r="D17"/>
  <c r="G17"/>
  <c r="J17"/>
  <c r="M17"/>
  <c r="P17"/>
  <c r="S17"/>
  <c r="V17"/>
  <c r="G18"/>
  <c r="J18"/>
  <c r="M18"/>
  <c r="P18"/>
  <c r="S18"/>
  <c r="V18"/>
  <c r="D19"/>
  <c r="E19"/>
  <c r="G19"/>
  <c r="H19"/>
  <c r="J19"/>
  <c r="K19"/>
  <c r="M19"/>
  <c r="N19"/>
  <c r="P19"/>
  <c r="Q19"/>
  <c r="S19"/>
  <c r="T19"/>
  <c r="V19"/>
  <c r="W19"/>
  <c r="D20"/>
  <c r="E20"/>
  <c r="G20"/>
  <c r="H20"/>
  <c r="J20"/>
  <c r="K20"/>
  <c r="M20"/>
  <c r="N20"/>
  <c r="P20"/>
  <c r="Q20"/>
  <c r="S20"/>
  <c r="T20"/>
  <c r="V20"/>
  <c r="W20"/>
  <c r="D21"/>
  <c r="E21"/>
  <c r="G21"/>
  <c r="H21"/>
  <c r="J21"/>
  <c r="K21"/>
  <c r="M21"/>
  <c r="N21"/>
  <c r="P21"/>
  <c r="Q21"/>
  <c r="S21"/>
  <c r="T21"/>
  <c r="V21"/>
  <c r="W21"/>
  <c r="D22"/>
  <c r="E22"/>
  <c r="G22"/>
  <c r="H22"/>
  <c r="J22"/>
  <c r="K22"/>
  <c r="M22"/>
  <c r="N22"/>
  <c r="P22"/>
  <c r="Q22"/>
  <c r="S22"/>
  <c r="T22"/>
  <c r="V22"/>
  <c r="W22"/>
  <c r="D23"/>
  <c r="E23"/>
  <c r="G23"/>
  <c r="H23"/>
  <c r="J23"/>
  <c r="K23"/>
  <c r="M23"/>
  <c r="N23"/>
  <c r="P23"/>
  <c r="Q23"/>
  <c r="S23"/>
  <c r="T23"/>
  <c r="V23"/>
  <c r="W23"/>
  <c r="D24"/>
  <c r="G24"/>
  <c r="J24"/>
  <c r="M24"/>
  <c r="P24"/>
  <c r="S24"/>
  <c r="V24"/>
  <c r="D25"/>
  <c r="G25"/>
  <c r="J25"/>
  <c r="M25"/>
  <c r="P25"/>
  <c r="S25"/>
  <c r="V25"/>
  <c r="D26"/>
  <c r="E26"/>
  <c r="G26"/>
  <c r="H26"/>
  <c r="J26"/>
  <c r="K26"/>
  <c r="M26"/>
  <c r="N26"/>
  <c r="P26"/>
  <c r="Q26"/>
  <c r="S26"/>
  <c r="T26"/>
  <c r="V26"/>
  <c r="W26"/>
  <c r="D27"/>
  <c r="E27"/>
  <c r="G27"/>
  <c r="H27"/>
  <c r="J27"/>
  <c r="K27"/>
  <c r="M27"/>
  <c r="N27"/>
  <c r="P27"/>
  <c r="Q27"/>
  <c r="S27"/>
  <c r="T27"/>
  <c r="V27"/>
  <c r="W27"/>
  <c r="D28"/>
  <c r="E28"/>
  <c r="G28"/>
  <c r="H28"/>
  <c r="J28"/>
  <c r="K28"/>
  <c r="M28"/>
  <c r="N28"/>
  <c r="P28"/>
  <c r="Q28"/>
  <c r="S28"/>
  <c r="T28"/>
  <c r="V28"/>
  <c r="W28"/>
  <c r="D29"/>
  <c r="E29"/>
  <c r="G29"/>
  <c r="H29"/>
  <c r="J29"/>
  <c r="K29"/>
  <c r="M29"/>
  <c r="N29"/>
  <c r="P29"/>
  <c r="Q29"/>
  <c r="S29"/>
  <c r="T29"/>
  <c r="V29"/>
  <c r="W29"/>
  <c r="D30"/>
  <c r="E30"/>
  <c r="G30"/>
  <c r="H30"/>
  <c r="J30"/>
  <c r="K30"/>
  <c r="M30"/>
  <c r="N30"/>
  <c r="P30"/>
  <c r="Q30"/>
  <c r="S30"/>
  <c r="T30"/>
  <c r="V30"/>
  <c r="W30"/>
  <c r="D31"/>
  <c r="G31"/>
  <c r="J31"/>
  <c r="M31"/>
  <c r="P31"/>
  <c r="S31"/>
  <c r="V31"/>
  <c r="D32"/>
  <c r="G32"/>
  <c r="J32"/>
  <c r="M32"/>
  <c r="P32"/>
  <c r="S32"/>
  <c r="V32"/>
  <c r="D33"/>
  <c r="E33"/>
  <c r="G33"/>
  <c r="H33"/>
  <c r="J33"/>
  <c r="K33"/>
  <c r="M33"/>
  <c r="N33"/>
  <c r="P33"/>
  <c r="Q33"/>
  <c r="S33"/>
  <c r="T33"/>
  <c r="V33"/>
  <c r="W33"/>
  <c r="D34"/>
  <c r="E34"/>
  <c r="G34"/>
  <c r="H34"/>
  <c r="J34"/>
  <c r="K34"/>
  <c r="M34"/>
  <c r="N34"/>
  <c r="P34"/>
  <c r="Q34"/>
  <c r="S34"/>
  <c r="T34"/>
  <c r="V34"/>
  <c r="W34"/>
  <c r="B35"/>
  <c r="X35" l="1"/>
  <c r="AB35"/>
  <c r="U35"/>
  <c r="E35"/>
  <c r="L35"/>
  <c r="O35"/>
  <c r="T35"/>
  <c r="W35"/>
  <c r="K35"/>
  <c r="H35"/>
  <c r="J35"/>
  <c r="V35"/>
  <c r="Q35"/>
  <c r="F35"/>
  <c r="Z35"/>
  <c r="G35"/>
  <c r="P35"/>
  <c r="I35"/>
  <c r="S35"/>
  <c r="AA35"/>
  <c r="M35"/>
  <c r="C35"/>
  <c r="D35"/>
  <c r="R35"/>
  <c r="N35"/>
</calcChain>
</file>

<file path=xl/sharedStrings.xml><?xml version="1.0" encoding="utf-8"?>
<sst xmlns="http://schemas.openxmlformats.org/spreadsheetml/2006/main" count="56" uniqueCount="24">
  <si>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</si>
  <si>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</si>
  <si>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</si>
  <si>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</si>
  <si>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</si>
  <si>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</si>
  <si>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</si>
  <si>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</si>
  <si>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</si>
  <si>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</si>
  <si>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</si>
  <si>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</si>
  <si>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</si>
  <si>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</si>
  <si>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</si>
  <si>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</si>
  <si>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</si>
  <si>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</si>
  <si>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</si>
  <si>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</si>
  <si>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ECB</t>
  </si>
  <si>
    <t>days</t>
  </si>
  <si>
    <t>BFIX</t>
  </si>
  <si>
    <t>May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</si>
</sst>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5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6" xfId="1" applyNumberFormat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168" fontId="4" fillId="0" borderId="26" xfId="1" applyNumberFormat="1" applyFont="1" applyFill="1" applyBorder="1"/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9" fontId="4" fillId="0" borderId="26" xfId="1" applyNumberFormat="1" applyFont="1" applyFill="1" applyBorder="1"/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left"/>
    </xf>
    <xf numFmtId="170" fontId="3" fillId="0" borderId="20" xfId="1" applyNumberFormat="1" applyFont="1" applyBorder="1"/>
    <xf numFmtId="170" fontId="3" fillId="0" borderId="22" xfId="1" applyNumberFormat="1" applyFont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>
      <pane xSplit="1" topLeftCell="B1" activePane="topRight" state="frozen"/>
      <selection pane="topRight" activeCell="U38" sqref="U38"/>
    </sheetView>
  </sheetViews>
  <sheetFormatPr defaultRowHeight="12.75"/>
  <cols>
    <col min="1" max="1" width="8.42578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8" ht="14.25">
      <c r="A1" s="65" t="s">
        <v>23</v>
      </c>
      <c r="B1" s="63">
        <v>2022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20</v>
      </c>
      <c r="Y1" s="7" t="s">
        <v>22</v>
      </c>
      <c r="Z1" s="8" t="s">
        <v>19</v>
      </c>
      <c r="AA1" s="61" t="s">
        <v>6</v>
      </c>
      <c r="AB1" s="56" t="s">
        <v>0</v>
      </c>
    </row>
    <row r="2" spans="1:28" ht="14.25">
      <c r="A2" s="9" t="s">
        <v>3</v>
      </c>
      <c r="B2" s="59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7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>
      <c r="A3" s="18" t="s">
        <v>2</v>
      </c>
      <c r="B3" s="60" t="s">
        <v>21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8"/>
      <c r="P3" s="20"/>
      <c r="Q3" s="22"/>
      <c r="R3" s="25"/>
      <c r="S3" s="20"/>
      <c r="T3" s="26"/>
      <c r="U3" s="24"/>
      <c r="V3" s="20"/>
      <c r="W3" s="22"/>
      <c r="X3" s="64">
        <v>-3.0000000000000001E-3</v>
      </c>
      <c r="Y3" s="64">
        <v>-3.0000000000000001E-3</v>
      </c>
      <c r="Z3" s="27"/>
      <c r="AA3" s="28"/>
      <c r="AB3" s="29"/>
    </row>
    <row r="4" spans="1:28" ht="13.5">
      <c r="A4" s="30">
        <v>1</v>
      </c>
      <c r="B4" s="31"/>
      <c r="C4" s="32"/>
      <c r="D4" s="33" t="str">
        <f t="shared" ref="D4:D17" si="0">IF(C4=0,"",C4/Z4)</f>
        <v/>
      </c>
      <c r="E4" s="34">
        <f t="shared" ref="E4:E34" si="1">C4*AB4</f>
        <v>0</v>
      </c>
      <c r="F4" s="32"/>
      <c r="G4" s="34" t="str">
        <f t="shared" ref="G4:G34" si="2">IF(F4=0,"",F4/Z4)</f>
        <v/>
      </c>
      <c r="H4" s="34">
        <f t="shared" ref="H4:H34" si="3">F4*AB4</f>
        <v>0</v>
      </c>
      <c r="I4" s="32"/>
      <c r="J4" s="34" t="str">
        <f t="shared" ref="J4:J34" si="4">IF(I4=0,"",I4/Z4)</f>
        <v/>
      </c>
      <c r="K4" s="34">
        <f t="shared" ref="K4:K34" si="5">I4*AB4</f>
        <v>0</v>
      </c>
      <c r="L4" s="32"/>
      <c r="M4" s="34" t="str">
        <f t="shared" ref="M4:M34" si="6">IF(L4=0,"",L4/Z4)</f>
        <v/>
      </c>
      <c r="N4" s="34">
        <f t="shared" ref="N4:N34" si="7">L4*AB4</f>
        <v>0</v>
      </c>
      <c r="O4" s="35"/>
      <c r="P4" s="34" t="str">
        <f t="shared" ref="P4:P34" si="8">IF(O4=0,"",O4/Z4)</f>
        <v/>
      </c>
      <c r="Q4" s="34">
        <f t="shared" ref="Q4:Q34" si="9">O4*AB4</f>
        <v>0</v>
      </c>
      <c r="R4" s="32"/>
      <c r="S4" s="34" t="str">
        <f t="shared" ref="S4:S34" si="10">IF(R4=0,"",R4/Z4)</f>
        <v/>
      </c>
      <c r="T4" s="34">
        <f t="shared" ref="T4:T34" si="11">R4*AB4</f>
        <v>0</v>
      </c>
      <c r="U4" s="35"/>
      <c r="V4" s="34" t="str">
        <f t="shared" ref="V4:V34" si="12">IF(U4=0,"",U4/Z4)</f>
        <v/>
      </c>
      <c r="W4" s="34">
        <f t="shared" ref="W4:W34" si="13">U4*AB4</f>
        <v>0</v>
      </c>
      <c r="X4" s="36"/>
      <c r="Y4" s="66"/>
      <c r="Z4" s="36"/>
      <c r="AA4" s="43"/>
      <c r="AB4" s="38"/>
    </row>
    <row r="5" spans="1:28" ht="13.5">
      <c r="A5" s="39">
        <v>2</v>
      </c>
      <c r="B5" s="40" t="s">
        <v>2</v>
      </c>
      <c r="C5" s="41"/>
      <c r="D5" s="33" t="str">
        <f t="shared" si="0"/>
        <v/>
      </c>
      <c r="E5" s="34">
        <f t="shared" si="1"/>
        <v>0</v>
      </c>
      <c r="F5" s="41"/>
      <c r="G5" s="34" t="str">
        <f t="shared" si="2"/>
        <v/>
      </c>
      <c r="H5" s="34">
        <f t="shared" si="3"/>
        <v>0</v>
      </c>
      <c r="I5" s="41"/>
      <c r="J5" s="34" t="str">
        <f t="shared" si="4"/>
        <v/>
      </c>
      <c r="K5" s="34">
        <f t="shared" si="5"/>
        <v>0</v>
      </c>
      <c r="L5" s="41"/>
      <c r="M5" s="34" t="str">
        <f t="shared" si="6"/>
        <v/>
      </c>
      <c r="N5" s="34">
        <f t="shared" si="7"/>
        <v>0</v>
      </c>
      <c r="O5" s="42"/>
      <c r="P5" s="34" t="str">
        <f t="shared" si="8"/>
        <v/>
      </c>
      <c r="Q5" s="34">
        <f t="shared" si="9"/>
        <v>0</v>
      </c>
      <c r="R5" s="41"/>
      <c r="S5" s="34" t="str">
        <f t="shared" si="10"/>
        <v/>
      </c>
      <c r="T5" s="34">
        <f t="shared" si="11"/>
        <v>0</v>
      </c>
      <c r="U5" s="42"/>
      <c r="V5" s="34" t="str">
        <f t="shared" si="12"/>
        <v/>
      </c>
      <c r="W5" s="34">
        <f t="shared" si="13"/>
        <v>0</v>
      </c>
      <c r="X5" s="37" t="s">
        <v>2</v>
      </c>
      <c r="Y5" s="67" t="s">
        <v>2</v>
      </c>
      <c r="Z5" s="37" t="s">
        <v>2</v>
      </c>
      <c r="AA5" s="43" t="s">
        <v>2</v>
      </c>
      <c r="AB5" s="43"/>
    </row>
    <row r="6" spans="1:28" ht="13.5">
      <c r="A6" s="39">
        <v>3</v>
      </c>
      <c r="B6" s="40">
        <v>1</v>
      </c>
      <c r="C6" s="41">
        <v>9511</v>
      </c>
      <c r="D6" s="33">
        <f t="shared" si="0"/>
        <v>9025.4317707344835</v>
      </c>
      <c r="E6" s="34">
        <f t="shared" si="1"/>
        <v>222148.427</v>
      </c>
      <c r="F6" s="41">
        <v>2911.5</v>
      </c>
      <c r="G6" s="34">
        <f t="shared" si="2"/>
        <v>2762.8582273676216</v>
      </c>
      <c r="H6" s="34">
        <f t="shared" si="3"/>
        <v>68003.905499999993</v>
      </c>
      <c r="I6" s="41">
        <v>2185</v>
      </c>
      <c r="J6" s="34">
        <f t="shared" si="4"/>
        <v>2073.4484721958625</v>
      </c>
      <c r="K6" s="34">
        <f t="shared" si="5"/>
        <v>51035.044999999998</v>
      </c>
      <c r="L6" s="41">
        <v>4045</v>
      </c>
      <c r="M6" s="34">
        <f t="shared" si="6"/>
        <v>3838.4892769026378</v>
      </c>
      <c r="N6" s="34">
        <f t="shared" si="7"/>
        <v>94479.065000000002</v>
      </c>
      <c r="O6" s="42">
        <v>30910</v>
      </c>
      <c r="P6" s="34">
        <f t="shared" si="8"/>
        <v>29331.941544885176</v>
      </c>
      <c r="Q6" s="34">
        <f t="shared" si="9"/>
        <v>721964.87</v>
      </c>
      <c r="R6" s="41">
        <v>2268</v>
      </c>
      <c r="S6" s="34">
        <f t="shared" si="10"/>
        <v>2152.2110457392291</v>
      </c>
      <c r="T6" s="34">
        <f t="shared" si="11"/>
        <v>52973.675999999999</v>
      </c>
      <c r="U6" s="42">
        <v>41300</v>
      </c>
      <c r="V6" s="34">
        <f t="shared" si="12"/>
        <v>39191.497437843987</v>
      </c>
      <c r="W6" s="34">
        <f t="shared" si="13"/>
        <v>964644.1</v>
      </c>
      <c r="X6" s="37">
        <v>1.0526</v>
      </c>
      <c r="Y6" s="67">
        <v>1.0508</v>
      </c>
      <c r="Z6" s="37">
        <v>1.0538000000000001</v>
      </c>
      <c r="AA6" s="43">
        <v>24.66</v>
      </c>
      <c r="AB6" s="43">
        <v>23.356999999999999</v>
      </c>
    </row>
    <row r="7" spans="1:28" ht="13.5">
      <c r="A7" s="39">
        <v>4</v>
      </c>
      <c r="B7" s="40">
        <v>1</v>
      </c>
      <c r="C7" s="41">
        <v>9474</v>
      </c>
      <c r="D7" s="33">
        <f t="shared" si="0"/>
        <v>8996.2966479916449</v>
      </c>
      <c r="E7" s="34">
        <f t="shared" si="1"/>
        <v>221710.54800000001</v>
      </c>
      <c r="F7" s="41">
        <v>2929</v>
      </c>
      <c r="G7" s="34">
        <f t="shared" si="2"/>
        <v>2781.3123160193718</v>
      </c>
      <c r="H7" s="34">
        <f t="shared" si="3"/>
        <v>68544.457999999999</v>
      </c>
      <c r="I7" s="41">
        <v>2185</v>
      </c>
      <c r="J7" s="34">
        <f t="shared" si="4"/>
        <v>2074.8267021175579</v>
      </c>
      <c r="K7" s="34">
        <f t="shared" si="5"/>
        <v>51133.37</v>
      </c>
      <c r="L7" s="41">
        <v>3955</v>
      </c>
      <c r="M7" s="34">
        <f t="shared" si="6"/>
        <v>3755.5787674484859</v>
      </c>
      <c r="N7" s="34">
        <f t="shared" si="7"/>
        <v>92554.91</v>
      </c>
      <c r="O7" s="42">
        <v>30385</v>
      </c>
      <c r="P7" s="34">
        <f t="shared" si="8"/>
        <v>28852.910454847595</v>
      </c>
      <c r="Q7" s="34">
        <f t="shared" si="9"/>
        <v>711069.77</v>
      </c>
      <c r="R7" s="41">
        <v>2275</v>
      </c>
      <c r="S7" s="34">
        <f t="shared" si="10"/>
        <v>2160.2886715411641</v>
      </c>
      <c r="T7" s="34">
        <f t="shared" si="11"/>
        <v>53239.55</v>
      </c>
      <c r="U7" s="42">
        <v>40700</v>
      </c>
      <c r="V7" s="34">
        <f t="shared" si="12"/>
        <v>38647.801728230937</v>
      </c>
      <c r="W7" s="34">
        <f t="shared" si="13"/>
        <v>952461.4</v>
      </c>
      <c r="X7" s="37">
        <v>1.0501</v>
      </c>
      <c r="Y7" s="67">
        <v>1.0498499999999999</v>
      </c>
      <c r="Z7" s="37">
        <v>1.0530999999999999</v>
      </c>
      <c r="AA7" s="43">
        <v>24.64</v>
      </c>
      <c r="AB7" s="43">
        <v>23.402000000000001</v>
      </c>
    </row>
    <row r="8" spans="1:28" ht="13.5">
      <c r="A8" s="39">
        <v>5</v>
      </c>
      <c r="B8" s="40">
        <v>1</v>
      </c>
      <c r="C8" s="41">
        <v>9541</v>
      </c>
      <c r="D8" s="33">
        <f t="shared" si="0"/>
        <v>9045.3166477057257</v>
      </c>
      <c r="E8" s="34">
        <f t="shared" si="1"/>
        <v>222181.26699999999</v>
      </c>
      <c r="F8" s="41">
        <v>2917</v>
      </c>
      <c r="G8" s="34">
        <f t="shared" si="2"/>
        <v>2765.4531664770575</v>
      </c>
      <c r="H8" s="34">
        <f t="shared" si="3"/>
        <v>67928.179000000004</v>
      </c>
      <c r="I8" s="41">
        <v>2185</v>
      </c>
      <c r="J8" s="34">
        <f t="shared" si="4"/>
        <v>2071.4827455441791</v>
      </c>
      <c r="K8" s="34">
        <f t="shared" si="5"/>
        <v>50882.095000000001</v>
      </c>
      <c r="L8" s="41">
        <v>3993</v>
      </c>
      <c r="M8" s="34">
        <f t="shared" si="6"/>
        <v>3785.5517633674631</v>
      </c>
      <c r="N8" s="34">
        <f t="shared" si="7"/>
        <v>92984.990999999995</v>
      </c>
      <c r="O8" s="42">
        <v>30200</v>
      </c>
      <c r="P8" s="34">
        <f t="shared" si="8"/>
        <v>28631.020098596891</v>
      </c>
      <c r="Q8" s="34">
        <f t="shared" si="9"/>
        <v>703267.4</v>
      </c>
      <c r="R8" s="41">
        <v>2305</v>
      </c>
      <c r="S8" s="34">
        <f t="shared" si="10"/>
        <v>2185.2483883200607</v>
      </c>
      <c r="T8" s="34">
        <f t="shared" si="11"/>
        <v>53676.534999999996</v>
      </c>
      <c r="U8" s="42">
        <v>40775</v>
      </c>
      <c r="V8" s="34">
        <f t="shared" si="12"/>
        <v>38656.617368221465</v>
      </c>
      <c r="W8" s="34">
        <f t="shared" si="13"/>
        <v>949527.42499999993</v>
      </c>
      <c r="X8" s="37">
        <v>1.0538000000000001</v>
      </c>
      <c r="Y8" s="67">
        <v>1.05185</v>
      </c>
      <c r="Z8" s="37">
        <v>1.0548</v>
      </c>
      <c r="AA8" s="43">
        <v>24.605</v>
      </c>
      <c r="AB8" s="43">
        <v>23.286999999999999</v>
      </c>
    </row>
    <row r="9" spans="1:28" ht="13.5">
      <c r="A9" s="39">
        <v>6</v>
      </c>
      <c r="B9" s="40">
        <v>1</v>
      </c>
      <c r="C9" s="41">
        <v>9428</v>
      </c>
      <c r="D9" s="33">
        <f t="shared" si="0"/>
        <v>8922.9604391444263</v>
      </c>
      <c r="E9" s="34">
        <f t="shared" si="1"/>
        <v>220011.80799999999</v>
      </c>
      <c r="F9" s="41">
        <v>2832.5</v>
      </c>
      <c r="G9" s="34">
        <f t="shared" si="2"/>
        <v>2680.7685027446528</v>
      </c>
      <c r="H9" s="34">
        <f t="shared" si="3"/>
        <v>66099.22</v>
      </c>
      <c r="I9" s="41">
        <v>2185</v>
      </c>
      <c r="J9" s="34">
        <f t="shared" si="4"/>
        <v>2067.9538141207649</v>
      </c>
      <c r="K9" s="34">
        <f t="shared" si="5"/>
        <v>50989.159999999996</v>
      </c>
      <c r="L9" s="41">
        <v>3829</v>
      </c>
      <c r="M9" s="34">
        <f t="shared" si="6"/>
        <v>3623.8879424569373</v>
      </c>
      <c r="N9" s="34">
        <f t="shared" si="7"/>
        <v>89353.543999999994</v>
      </c>
      <c r="O9" s="42">
        <v>30200</v>
      </c>
      <c r="P9" s="34">
        <f t="shared" si="8"/>
        <v>28582.244936589061</v>
      </c>
      <c r="Q9" s="34">
        <f t="shared" si="9"/>
        <v>704747.2</v>
      </c>
      <c r="R9" s="41">
        <v>2231</v>
      </c>
      <c r="S9" s="34">
        <f t="shared" si="10"/>
        <v>2111.4896838917284</v>
      </c>
      <c r="T9" s="34">
        <f t="shared" si="11"/>
        <v>52062.615999999995</v>
      </c>
      <c r="U9" s="42">
        <v>40585</v>
      </c>
      <c r="V9" s="34">
        <f t="shared" si="12"/>
        <v>38410.940753359835</v>
      </c>
      <c r="W9" s="34">
        <f t="shared" si="13"/>
        <v>947091.55999999994</v>
      </c>
      <c r="X9" s="37">
        <v>1.054</v>
      </c>
      <c r="Y9" s="67">
        <v>1.05345</v>
      </c>
      <c r="Z9" s="37">
        <v>1.0566</v>
      </c>
      <c r="AA9" s="43">
        <v>24.664999999999999</v>
      </c>
      <c r="AB9" s="43">
        <v>23.335999999999999</v>
      </c>
    </row>
    <row r="10" spans="1:28" ht="13.5">
      <c r="A10" s="39">
        <v>7</v>
      </c>
      <c r="B10" s="40"/>
      <c r="C10" s="41"/>
      <c r="D10" s="33" t="str">
        <f t="shared" si="0"/>
        <v/>
      </c>
      <c r="E10" s="34">
        <f t="shared" si="1"/>
        <v>0</v>
      </c>
      <c r="F10" s="41"/>
      <c r="G10" s="34" t="str">
        <f t="shared" si="2"/>
        <v/>
      </c>
      <c r="H10" s="34">
        <f t="shared" si="3"/>
        <v>0</v>
      </c>
      <c r="I10" s="41"/>
      <c r="J10" s="34" t="str">
        <f t="shared" si="4"/>
        <v/>
      </c>
      <c r="K10" s="34">
        <f t="shared" si="5"/>
        <v>0</v>
      </c>
      <c r="L10" s="41"/>
      <c r="M10" s="34" t="str">
        <f t="shared" si="6"/>
        <v/>
      </c>
      <c r="N10" s="34">
        <f t="shared" si="7"/>
        <v>0</v>
      </c>
      <c r="O10" s="42"/>
      <c r="P10" s="34" t="str">
        <f t="shared" si="8"/>
        <v/>
      </c>
      <c r="Q10" s="34">
        <f t="shared" si="9"/>
        <v>0</v>
      </c>
      <c r="R10" s="41"/>
      <c r="S10" s="34" t="str">
        <f t="shared" si="10"/>
        <v/>
      </c>
      <c r="T10" s="34">
        <f t="shared" si="11"/>
        <v>0</v>
      </c>
      <c r="U10" s="42"/>
      <c r="V10" s="34" t="str">
        <f t="shared" si="12"/>
        <v/>
      </c>
      <c r="W10" s="34">
        <f t="shared" si="13"/>
        <v>0</v>
      </c>
      <c r="X10" s="37"/>
      <c r="Y10" s="67"/>
      <c r="Z10" s="37"/>
      <c r="AA10" s="43"/>
      <c r="AB10" s="43"/>
    </row>
    <row r="11" spans="1:28" ht="13.5">
      <c r="A11" s="39">
        <v>8</v>
      </c>
      <c r="B11" s="40"/>
      <c r="C11" s="41"/>
      <c r="D11" s="33" t="str">
        <f t="shared" si="0"/>
        <v/>
      </c>
      <c r="E11" s="34">
        <f t="shared" si="1"/>
        <v>0</v>
      </c>
      <c r="F11" s="41"/>
      <c r="G11" s="34" t="str">
        <f t="shared" si="2"/>
        <v/>
      </c>
      <c r="H11" s="34">
        <f t="shared" si="3"/>
        <v>0</v>
      </c>
      <c r="I11" s="41"/>
      <c r="J11" s="34" t="str">
        <f t="shared" si="4"/>
        <v/>
      </c>
      <c r="K11" s="34">
        <f t="shared" si="5"/>
        <v>0</v>
      </c>
      <c r="L11" s="41"/>
      <c r="M11" s="34" t="str">
        <f t="shared" si="6"/>
        <v/>
      </c>
      <c r="N11" s="34">
        <f t="shared" si="7"/>
        <v>0</v>
      </c>
      <c r="O11" s="42"/>
      <c r="P11" s="34" t="str">
        <f t="shared" si="8"/>
        <v/>
      </c>
      <c r="Q11" s="34">
        <f t="shared" si="9"/>
        <v>0</v>
      </c>
      <c r="R11" s="41"/>
      <c r="S11" s="34" t="str">
        <f t="shared" si="10"/>
        <v/>
      </c>
      <c r="T11" s="34">
        <f t="shared" si="11"/>
        <v>0</v>
      </c>
      <c r="U11" s="42"/>
      <c r="V11" s="34" t="str">
        <f t="shared" si="12"/>
        <v/>
      </c>
      <c r="W11" s="34">
        <f t="shared" si="13"/>
        <v>0</v>
      </c>
      <c r="X11" s="37"/>
      <c r="Y11" s="67"/>
      <c r="Z11" s="37"/>
      <c r="AA11" s="43"/>
      <c r="AB11" s="43"/>
    </row>
    <row r="12" spans="1:28" ht="13.5">
      <c r="A12" s="39">
        <v>9</v>
      </c>
      <c r="B12" s="40">
        <v>1</v>
      </c>
      <c r="C12" s="41">
        <v>9160</v>
      </c>
      <c r="D12" s="33">
        <f t="shared" si="0"/>
        <v>8684.9341044846879</v>
      </c>
      <c r="E12" s="34">
        <f t="shared" si="1"/>
        <v>217330.16</v>
      </c>
      <c r="F12" s="41">
        <v>2708</v>
      </c>
      <c r="G12" s="34">
        <f t="shared" si="2"/>
        <v>2567.5547549066087</v>
      </c>
      <c r="H12" s="34">
        <f t="shared" si="3"/>
        <v>64250.007999999994</v>
      </c>
      <c r="I12" s="41">
        <v>2150</v>
      </c>
      <c r="J12" s="34">
        <f t="shared" si="4"/>
        <v>2038.4943585853798</v>
      </c>
      <c r="K12" s="34">
        <f t="shared" si="5"/>
        <v>51010.9</v>
      </c>
      <c r="L12" s="41">
        <v>3655</v>
      </c>
      <c r="M12" s="34">
        <f t="shared" si="6"/>
        <v>3465.4404095951454</v>
      </c>
      <c r="N12" s="34">
        <f t="shared" si="7"/>
        <v>86718.53</v>
      </c>
      <c r="O12" s="42">
        <v>28400</v>
      </c>
      <c r="P12" s="34">
        <f t="shared" si="8"/>
        <v>26927.08827154641</v>
      </c>
      <c r="Q12" s="34">
        <f t="shared" si="9"/>
        <v>673818.4</v>
      </c>
      <c r="R12" s="41">
        <v>2129</v>
      </c>
      <c r="S12" s="34">
        <f t="shared" si="10"/>
        <v>2018.583483455011</v>
      </c>
      <c r="T12" s="34">
        <f t="shared" si="11"/>
        <v>50512.653999999995</v>
      </c>
      <c r="U12" s="42">
        <v>38000</v>
      </c>
      <c r="V12" s="34">
        <f t="shared" si="12"/>
        <v>36029.202616857874</v>
      </c>
      <c r="W12" s="34">
        <f t="shared" si="13"/>
        <v>901588</v>
      </c>
      <c r="X12" s="37">
        <v>1.0528999999999999</v>
      </c>
      <c r="Y12" s="67">
        <v>1.0519000000000001</v>
      </c>
      <c r="Z12" s="37">
        <v>1.0547</v>
      </c>
      <c r="AA12" s="43">
        <v>25.05</v>
      </c>
      <c r="AB12" s="43">
        <v>23.725999999999999</v>
      </c>
    </row>
    <row r="13" spans="1:28" ht="13.5">
      <c r="A13" s="39">
        <v>10</v>
      </c>
      <c r="B13" s="40">
        <v>1</v>
      </c>
      <c r="C13" s="41">
        <v>9350</v>
      </c>
      <c r="D13" s="33">
        <f t="shared" si="0"/>
        <v>8860.0397991092595</v>
      </c>
      <c r="E13" s="34">
        <f t="shared" si="1"/>
        <v>221566.94999999998</v>
      </c>
      <c r="F13" s="41">
        <v>2677</v>
      </c>
      <c r="G13" s="34">
        <f t="shared" si="2"/>
        <v>2536.7194162797309</v>
      </c>
      <c r="H13" s="34">
        <f t="shared" si="3"/>
        <v>63436.868999999999</v>
      </c>
      <c r="I13" s="41">
        <v>2100</v>
      </c>
      <c r="J13" s="34">
        <f t="shared" si="4"/>
        <v>1989.9554629015447</v>
      </c>
      <c r="K13" s="34">
        <f t="shared" si="5"/>
        <v>49763.7</v>
      </c>
      <c r="L13" s="41">
        <v>3642</v>
      </c>
      <c r="M13" s="34">
        <f t="shared" si="6"/>
        <v>3451.1513313749647</v>
      </c>
      <c r="N13" s="34">
        <f t="shared" si="7"/>
        <v>86304.474000000002</v>
      </c>
      <c r="O13" s="42">
        <v>27760</v>
      </c>
      <c r="P13" s="34">
        <f t="shared" si="8"/>
        <v>26305.316023879466</v>
      </c>
      <c r="Q13" s="34">
        <f t="shared" si="9"/>
        <v>657828.72</v>
      </c>
      <c r="R13" s="41">
        <v>2117</v>
      </c>
      <c r="S13" s="34">
        <f t="shared" si="10"/>
        <v>2006.0646261726524</v>
      </c>
      <c r="T13" s="34">
        <f t="shared" si="11"/>
        <v>50166.548999999999</v>
      </c>
      <c r="U13" s="42">
        <v>36700</v>
      </c>
      <c r="V13" s="34">
        <f t="shared" si="12"/>
        <v>34776.840708803189</v>
      </c>
      <c r="W13" s="34">
        <f t="shared" si="13"/>
        <v>869679.9</v>
      </c>
      <c r="X13" s="37">
        <v>1.0524</v>
      </c>
      <c r="Y13" s="67">
        <v>1.0523</v>
      </c>
      <c r="Z13" s="37">
        <v>1.0552999999999999</v>
      </c>
      <c r="AA13" s="43">
        <v>25.01</v>
      </c>
      <c r="AB13" s="43">
        <v>23.696999999999999</v>
      </c>
    </row>
    <row r="14" spans="1:28" ht="13.5">
      <c r="A14" s="39">
        <v>11</v>
      </c>
      <c r="B14" s="40">
        <v>1</v>
      </c>
      <c r="C14" s="41">
        <v>9367</v>
      </c>
      <c r="D14" s="33">
        <f t="shared" si="0"/>
        <v>8882.8828828828828</v>
      </c>
      <c r="E14" s="34">
        <f t="shared" si="1"/>
        <v>225126.478</v>
      </c>
      <c r="F14" s="41">
        <v>2737</v>
      </c>
      <c r="G14" s="34">
        <f t="shared" si="2"/>
        <v>2595.5429113323848</v>
      </c>
      <c r="H14" s="34">
        <f t="shared" si="3"/>
        <v>65781.05799999999</v>
      </c>
      <c r="I14" s="41">
        <v>2050</v>
      </c>
      <c r="J14" s="34">
        <f t="shared" si="4"/>
        <v>1944.0493124703651</v>
      </c>
      <c r="K14" s="34">
        <f t="shared" si="5"/>
        <v>49269.7</v>
      </c>
      <c r="L14" s="41">
        <v>3660</v>
      </c>
      <c r="M14" s="34">
        <f t="shared" si="6"/>
        <v>3470.8392603129446</v>
      </c>
      <c r="N14" s="34">
        <f t="shared" si="7"/>
        <v>87964.44</v>
      </c>
      <c r="O14" s="42">
        <v>27800</v>
      </c>
      <c r="P14" s="34">
        <f t="shared" si="8"/>
        <v>26363.205310573732</v>
      </c>
      <c r="Q14" s="34">
        <f t="shared" si="9"/>
        <v>668145.19999999995</v>
      </c>
      <c r="R14" s="41">
        <v>2107</v>
      </c>
      <c r="S14" s="34">
        <f t="shared" si="10"/>
        <v>1998.1033665244192</v>
      </c>
      <c r="T14" s="34">
        <f t="shared" si="11"/>
        <v>50639.637999999999</v>
      </c>
      <c r="U14" s="42">
        <v>35700</v>
      </c>
      <c r="V14" s="34">
        <f t="shared" si="12"/>
        <v>33854.907539118067</v>
      </c>
      <c r="W14" s="34">
        <f t="shared" si="13"/>
        <v>858013.79999999993</v>
      </c>
      <c r="X14" s="37">
        <v>1.0523</v>
      </c>
      <c r="Y14" s="67">
        <v>1.05165</v>
      </c>
      <c r="Z14" s="37">
        <v>1.0545</v>
      </c>
      <c r="AA14" s="43">
        <v>25.364999999999998</v>
      </c>
      <c r="AB14" s="43">
        <v>24.033999999999999</v>
      </c>
    </row>
    <row r="15" spans="1:28" ht="13.5">
      <c r="A15" s="39">
        <v>12</v>
      </c>
      <c r="B15" s="40">
        <v>1</v>
      </c>
      <c r="C15" s="41">
        <v>9018.5</v>
      </c>
      <c r="D15" s="33">
        <f t="shared" si="0"/>
        <v>8671.6346153846152</v>
      </c>
      <c r="E15" s="34">
        <f t="shared" si="1"/>
        <v>216020.1305</v>
      </c>
      <c r="F15" s="41">
        <v>2688</v>
      </c>
      <c r="G15" s="34">
        <f t="shared" si="2"/>
        <v>2584.6153846153843</v>
      </c>
      <c r="H15" s="34">
        <f t="shared" si="3"/>
        <v>64385.663999999997</v>
      </c>
      <c r="I15" s="41">
        <v>2000</v>
      </c>
      <c r="J15" s="34">
        <f t="shared" si="4"/>
        <v>1923.0769230769231</v>
      </c>
      <c r="K15" s="34">
        <f t="shared" si="5"/>
        <v>47906</v>
      </c>
      <c r="L15" s="41">
        <v>3541</v>
      </c>
      <c r="M15" s="34">
        <f t="shared" si="6"/>
        <v>3404.8076923076924</v>
      </c>
      <c r="N15" s="34">
        <f t="shared" si="7"/>
        <v>84817.573000000004</v>
      </c>
      <c r="O15" s="42">
        <v>27600</v>
      </c>
      <c r="P15" s="34">
        <f t="shared" si="8"/>
        <v>26538.461538461539</v>
      </c>
      <c r="Q15" s="34">
        <f t="shared" si="9"/>
        <v>661102.79999999993</v>
      </c>
      <c r="R15" s="41">
        <v>2073</v>
      </c>
      <c r="S15" s="34">
        <f t="shared" si="10"/>
        <v>1993.2692307692307</v>
      </c>
      <c r="T15" s="34">
        <f t="shared" si="11"/>
        <v>49654.568999999996</v>
      </c>
      <c r="U15" s="42">
        <v>33875</v>
      </c>
      <c r="V15" s="34">
        <f t="shared" si="12"/>
        <v>32572.115384615383</v>
      </c>
      <c r="W15" s="34">
        <f t="shared" si="13"/>
        <v>811407.875</v>
      </c>
      <c r="X15" s="37">
        <v>1.0378000000000001</v>
      </c>
      <c r="Y15" s="67">
        <v>1.0367500000000001</v>
      </c>
      <c r="Z15" s="37">
        <v>1.04</v>
      </c>
      <c r="AA15" s="43">
        <v>24.925000000000001</v>
      </c>
      <c r="AB15" s="43">
        <v>23.952999999999999</v>
      </c>
    </row>
    <row r="16" spans="1:28" ht="13.5">
      <c r="A16" s="39">
        <v>13</v>
      </c>
      <c r="B16" s="40">
        <v>1</v>
      </c>
      <c r="C16" s="41">
        <v>9064</v>
      </c>
      <c r="D16" s="33">
        <f t="shared" si="0"/>
        <v>8729.6542425117987</v>
      </c>
      <c r="E16" s="34">
        <f t="shared" si="1"/>
        <v>215949.8</v>
      </c>
      <c r="F16" s="41">
        <v>2723</v>
      </c>
      <c r="G16" s="34">
        <f t="shared" si="2"/>
        <v>2622.5561013194647</v>
      </c>
      <c r="H16" s="34">
        <f t="shared" si="3"/>
        <v>64875.474999999999</v>
      </c>
      <c r="I16" s="41">
        <v>2000</v>
      </c>
      <c r="J16" s="34">
        <f t="shared" si="4"/>
        <v>1926.2255610131947</v>
      </c>
      <c r="K16" s="34">
        <f t="shared" si="5"/>
        <v>47650</v>
      </c>
      <c r="L16" s="41">
        <v>3500</v>
      </c>
      <c r="M16" s="34">
        <f t="shared" si="6"/>
        <v>3370.8947317730908</v>
      </c>
      <c r="N16" s="34">
        <f t="shared" si="7"/>
        <v>83387.5</v>
      </c>
      <c r="O16" s="42">
        <v>27425</v>
      </c>
      <c r="P16" s="34">
        <f t="shared" si="8"/>
        <v>26413.368005393433</v>
      </c>
      <c r="Q16" s="34">
        <f t="shared" si="9"/>
        <v>653400.625</v>
      </c>
      <c r="R16" s="41">
        <v>2064</v>
      </c>
      <c r="S16" s="34">
        <f t="shared" si="10"/>
        <v>1987.8647789656168</v>
      </c>
      <c r="T16" s="34">
        <f t="shared" si="11"/>
        <v>49174.799999999996</v>
      </c>
      <c r="U16" s="42">
        <v>34375</v>
      </c>
      <c r="V16" s="34">
        <f t="shared" si="12"/>
        <v>33107.001829914283</v>
      </c>
      <c r="W16" s="34">
        <f t="shared" si="13"/>
        <v>818984.375</v>
      </c>
      <c r="X16" s="37">
        <v>1.0355000000000001</v>
      </c>
      <c r="Y16" s="67">
        <v>1.03535</v>
      </c>
      <c r="Z16" s="37">
        <v>1.0383</v>
      </c>
      <c r="AA16" s="43">
        <v>24.74</v>
      </c>
      <c r="AB16" s="43">
        <v>23.824999999999999</v>
      </c>
    </row>
    <row r="17" spans="1:28" ht="13.5">
      <c r="A17" s="39">
        <v>14</v>
      </c>
      <c r="B17" s="40"/>
      <c r="C17" s="41"/>
      <c r="D17" s="33" t="str">
        <f t="shared" si="0"/>
        <v/>
      </c>
      <c r="E17" s="34">
        <f t="shared" si="1"/>
        <v>0</v>
      </c>
      <c r="F17" s="41"/>
      <c r="G17" s="34" t="str">
        <f t="shared" si="2"/>
        <v/>
      </c>
      <c r="H17" s="34">
        <f t="shared" si="3"/>
        <v>0</v>
      </c>
      <c r="I17" s="41"/>
      <c r="J17" s="34" t="str">
        <f t="shared" si="4"/>
        <v/>
      </c>
      <c r="K17" s="34">
        <f t="shared" si="5"/>
        <v>0</v>
      </c>
      <c r="L17" s="41"/>
      <c r="M17" s="34" t="str">
        <f t="shared" si="6"/>
        <v/>
      </c>
      <c r="N17" s="34">
        <f t="shared" si="7"/>
        <v>0</v>
      </c>
      <c r="O17" s="42"/>
      <c r="P17" s="34" t="str">
        <f t="shared" si="8"/>
        <v/>
      </c>
      <c r="Q17" s="34">
        <f t="shared" si="9"/>
        <v>0</v>
      </c>
      <c r="R17" s="41"/>
      <c r="S17" s="34" t="str">
        <f t="shared" si="10"/>
        <v/>
      </c>
      <c r="T17" s="34">
        <f t="shared" si="11"/>
        <v>0</v>
      </c>
      <c r="U17" s="42"/>
      <c r="V17" s="34" t="str">
        <f t="shared" si="12"/>
        <v/>
      </c>
      <c r="W17" s="34">
        <f t="shared" si="13"/>
        <v>0</v>
      </c>
      <c r="X17" s="37"/>
      <c r="Y17" s="67"/>
      <c r="Z17" s="37"/>
      <c r="AA17" s="43"/>
      <c r="AB17" s="43"/>
    </row>
    <row r="18" spans="1:28" ht="13.5">
      <c r="A18" s="39">
        <v>15</v>
      </c>
      <c r="B18" s="40"/>
      <c r="C18" s="41"/>
      <c r="D18" s="33" t="str">
        <f t="shared" ref="D18:D34" si="14">IF(C18=0,"",C18/Z18)</f>
        <v/>
      </c>
      <c r="E18" s="34">
        <f t="shared" si="1"/>
        <v>0</v>
      </c>
      <c r="F18" s="41"/>
      <c r="G18" s="34" t="str">
        <f t="shared" si="2"/>
        <v/>
      </c>
      <c r="H18" s="34">
        <f t="shared" si="3"/>
        <v>0</v>
      </c>
      <c r="I18" s="41"/>
      <c r="J18" s="34" t="str">
        <f t="shared" si="4"/>
        <v/>
      </c>
      <c r="K18" s="34">
        <f t="shared" si="5"/>
        <v>0</v>
      </c>
      <c r="L18" s="41"/>
      <c r="M18" s="34" t="str">
        <f t="shared" si="6"/>
        <v/>
      </c>
      <c r="N18" s="34">
        <f t="shared" si="7"/>
        <v>0</v>
      </c>
      <c r="O18" s="42"/>
      <c r="P18" s="34" t="str">
        <f t="shared" si="8"/>
        <v/>
      </c>
      <c r="Q18" s="34">
        <f t="shared" si="9"/>
        <v>0</v>
      </c>
      <c r="R18" s="41"/>
      <c r="S18" s="34" t="str">
        <f t="shared" si="10"/>
        <v/>
      </c>
      <c r="T18" s="34">
        <f t="shared" si="11"/>
        <v>0</v>
      </c>
      <c r="U18" s="42"/>
      <c r="V18" s="34" t="str">
        <f t="shared" si="12"/>
        <v/>
      </c>
      <c r="W18" s="34">
        <f t="shared" si="13"/>
        <v>0</v>
      </c>
      <c r="X18" s="37"/>
      <c r="Y18" s="67"/>
      <c r="Z18" s="37"/>
      <c r="AA18" s="43"/>
      <c r="AB18" s="43"/>
    </row>
    <row r="19" spans="1:28" ht="13.5">
      <c r="A19" s="39">
        <v>16</v>
      </c>
      <c r="B19" s="40">
        <v>1</v>
      </c>
      <c r="C19" s="41">
        <v>9270</v>
      </c>
      <c r="D19" s="33">
        <f t="shared" si="14"/>
        <v>8897.2070256262596</v>
      </c>
      <c r="E19" s="34">
        <f t="shared" si="1"/>
        <v>219782.43</v>
      </c>
      <c r="F19" s="41">
        <v>2791</v>
      </c>
      <c r="G19" s="34">
        <f t="shared" si="2"/>
        <v>2678.7599577694596</v>
      </c>
      <c r="H19" s="34">
        <f t="shared" si="3"/>
        <v>66171.819000000003</v>
      </c>
      <c r="I19" s="41">
        <v>1750</v>
      </c>
      <c r="J19" s="34">
        <f t="shared" si="4"/>
        <v>1679.6237642768019</v>
      </c>
      <c r="K19" s="34">
        <f t="shared" si="5"/>
        <v>41490.75</v>
      </c>
      <c r="L19" s="41">
        <v>3583.5</v>
      </c>
      <c r="M19" s="34">
        <f t="shared" si="6"/>
        <v>3439.3895767348113</v>
      </c>
      <c r="N19" s="34">
        <f t="shared" si="7"/>
        <v>84961.201499999996</v>
      </c>
      <c r="O19" s="42">
        <v>26105</v>
      </c>
      <c r="P19" s="34">
        <f t="shared" si="8"/>
        <v>25055.187637969095</v>
      </c>
      <c r="Q19" s="34">
        <f t="shared" si="9"/>
        <v>618923.44499999995</v>
      </c>
      <c r="R19" s="41">
        <v>2094</v>
      </c>
      <c r="S19" s="34">
        <f t="shared" si="10"/>
        <v>2009.7898070832132</v>
      </c>
      <c r="T19" s="34">
        <f t="shared" si="11"/>
        <v>49646.646000000001</v>
      </c>
      <c r="U19" s="42">
        <v>35000</v>
      </c>
      <c r="V19" s="34">
        <f t="shared" si="12"/>
        <v>33592.475285536035</v>
      </c>
      <c r="W19" s="34">
        <f t="shared" si="13"/>
        <v>829815</v>
      </c>
      <c r="X19" s="37">
        <v>1.0391999999999999</v>
      </c>
      <c r="Y19" s="67">
        <v>1.0388500000000001</v>
      </c>
      <c r="Z19" s="37">
        <v>1.0419</v>
      </c>
      <c r="AA19" s="43">
        <v>24.71</v>
      </c>
      <c r="AB19" s="43">
        <v>23.709</v>
      </c>
    </row>
    <row r="20" spans="1:28" ht="13.5">
      <c r="A20" s="39">
        <v>17</v>
      </c>
      <c r="B20" s="40">
        <v>1</v>
      </c>
      <c r="C20" s="41">
        <v>9396</v>
      </c>
      <c r="D20" s="33">
        <f t="shared" si="14"/>
        <v>8915.4568744662683</v>
      </c>
      <c r="E20" s="34">
        <f t="shared" si="1"/>
        <v>220364.38800000001</v>
      </c>
      <c r="F20" s="41">
        <v>2836</v>
      </c>
      <c r="G20" s="34">
        <f t="shared" si="2"/>
        <v>2690.9573963374132</v>
      </c>
      <c r="H20" s="34">
        <f t="shared" si="3"/>
        <v>66512.707999999999</v>
      </c>
      <c r="I20" s="41">
        <v>1600</v>
      </c>
      <c r="J20" s="34">
        <f t="shared" si="4"/>
        <v>1518.1706044216719</v>
      </c>
      <c r="K20" s="34">
        <f t="shared" si="5"/>
        <v>37524.799999999996</v>
      </c>
      <c r="L20" s="41">
        <v>3687</v>
      </c>
      <c r="M20" s="34">
        <f t="shared" si="6"/>
        <v>3498.4343865641899</v>
      </c>
      <c r="N20" s="34">
        <f t="shared" si="7"/>
        <v>86471.210999999996</v>
      </c>
      <c r="O20" s="42">
        <v>26300</v>
      </c>
      <c r="P20" s="34">
        <f t="shared" si="8"/>
        <v>24954.929310181229</v>
      </c>
      <c r="Q20" s="34">
        <f t="shared" si="9"/>
        <v>616813.9</v>
      </c>
      <c r="R20" s="41">
        <v>2102</v>
      </c>
      <c r="S20" s="34">
        <f t="shared" si="10"/>
        <v>1994.4966315589713</v>
      </c>
      <c r="T20" s="34">
        <f t="shared" si="11"/>
        <v>49298.205999999998</v>
      </c>
      <c r="U20" s="42">
        <v>34325</v>
      </c>
      <c r="V20" s="34">
        <f t="shared" si="12"/>
        <v>32569.503747983679</v>
      </c>
      <c r="W20" s="34">
        <f t="shared" si="13"/>
        <v>805024.22499999998</v>
      </c>
      <c r="X20" s="37">
        <v>1.0510999999999999</v>
      </c>
      <c r="Y20" s="67">
        <v>1.05125</v>
      </c>
      <c r="Z20" s="37">
        <v>1.0539000000000001</v>
      </c>
      <c r="AA20" s="43">
        <v>24.71</v>
      </c>
      <c r="AB20" s="43">
        <v>23.452999999999999</v>
      </c>
    </row>
    <row r="21" spans="1:28" ht="13.5">
      <c r="A21" s="39">
        <v>18</v>
      </c>
      <c r="B21" s="40">
        <v>1</v>
      </c>
      <c r="C21" s="41">
        <v>9264.5</v>
      </c>
      <c r="D21" s="33">
        <f t="shared" si="14"/>
        <v>8814.9381541389157</v>
      </c>
      <c r="E21" s="34">
        <f t="shared" si="1"/>
        <v>216993.11900000001</v>
      </c>
      <c r="F21" s="41">
        <v>2845</v>
      </c>
      <c r="G21" s="34">
        <f t="shared" si="2"/>
        <v>2706.9457659372029</v>
      </c>
      <c r="H21" s="34">
        <f t="shared" si="3"/>
        <v>66635.59</v>
      </c>
      <c r="I21" s="41">
        <v>1810</v>
      </c>
      <c r="J21" s="34">
        <f t="shared" si="4"/>
        <v>1722.1693625118935</v>
      </c>
      <c r="K21" s="34">
        <f t="shared" si="5"/>
        <v>42393.82</v>
      </c>
      <c r="L21" s="41">
        <v>3646.5</v>
      </c>
      <c r="M21" s="34">
        <f t="shared" si="6"/>
        <v>3469.5528068506187</v>
      </c>
      <c r="N21" s="34">
        <f t="shared" si="7"/>
        <v>85408.323000000004</v>
      </c>
      <c r="O21" s="42">
        <v>26180</v>
      </c>
      <c r="P21" s="34">
        <f t="shared" si="8"/>
        <v>24909.609895337777</v>
      </c>
      <c r="Q21" s="34">
        <f t="shared" si="9"/>
        <v>613187.96</v>
      </c>
      <c r="R21" s="41">
        <v>2077</v>
      </c>
      <c r="S21" s="34">
        <f t="shared" si="10"/>
        <v>1976.2131303520457</v>
      </c>
      <c r="T21" s="34">
        <f t="shared" si="11"/>
        <v>48647.493999999999</v>
      </c>
      <c r="U21" s="42">
        <v>33925</v>
      </c>
      <c r="V21" s="34">
        <f t="shared" si="12"/>
        <v>32278.782112274028</v>
      </c>
      <c r="W21" s="34">
        <f t="shared" si="13"/>
        <v>794591.35</v>
      </c>
      <c r="X21" s="37">
        <v>1.0492999999999999</v>
      </c>
      <c r="Y21" s="67">
        <v>1.0479499999999999</v>
      </c>
      <c r="Z21" s="37">
        <v>1.0509999999999999</v>
      </c>
      <c r="AA21" s="43">
        <v>24.645</v>
      </c>
      <c r="AB21" s="43">
        <v>23.422000000000001</v>
      </c>
    </row>
    <row r="22" spans="1:28" ht="13.5">
      <c r="A22" s="39">
        <v>19</v>
      </c>
      <c r="B22" s="40">
        <v>1</v>
      </c>
      <c r="C22" s="41">
        <v>9287</v>
      </c>
      <c r="D22" s="33">
        <f t="shared" si="14"/>
        <v>8829.6254040692147</v>
      </c>
      <c r="E22" s="34">
        <f t="shared" si="1"/>
        <v>217947.31599999999</v>
      </c>
      <c r="F22" s="41">
        <v>2826</v>
      </c>
      <c r="G22" s="34">
        <f t="shared" si="2"/>
        <v>2686.8225898459782</v>
      </c>
      <c r="H22" s="34">
        <f t="shared" si="3"/>
        <v>66320.567999999999</v>
      </c>
      <c r="I22" s="41">
        <v>1810</v>
      </c>
      <c r="J22" s="34">
        <f t="shared" si="4"/>
        <v>1720.8594789884007</v>
      </c>
      <c r="K22" s="34">
        <f t="shared" si="5"/>
        <v>42477.08</v>
      </c>
      <c r="L22" s="41">
        <v>3647.5</v>
      </c>
      <c r="M22" s="34">
        <f t="shared" si="6"/>
        <v>3467.8646130443049</v>
      </c>
      <c r="N22" s="34">
        <f t="shared" si="7"/>
        <v>85599.53</v>
      </c>
      <c r="O22" s="42">
        <v>26125</v>
      </c>
      <c r="P22" s="34">
        <f t="shared" si="8"/>
        <v>24838.372314128159</v>
      </c>
      <c r="Q22" s="34">
        <f t="shared" si="9"/>
        <v>613101.5</v>
      </c>
      <c r="R22" s="41">
        <v>2033</v>
      </c>
      <c r="S22" s="34">
        <f t="shared" si="10"/>
        <v>1932.8769728085185</v>
      </c>
      <c r="T22" s="34">
        <f t="shared" si="11"/>
        <v>47710.444000000003</v>
      </c>
      <c r="U22" s="42">
        <v>33900</v>
      </c>
      <c r="V22" s="34">
        <f t="shared" si="12"/>
        <v>32230.462065031374</v>
      </c>
      <c r="W22" s="34">
        <f t="shared" si="13"/>
        <v>795565.2</v>
      </c>
      <c r="X22" s="37">
        <v>1.0495000000000001</v>
      </c>
      <c r="Y22" s="67">
        <v>1.0487500000000001</v>
      </c>
      <c r="Z22" s="37">
        <v>1.0518000000000001</v>
      </c>
      <c r="AA22" s="43">
        <v>24.695</v>
      </c>
      <c r="AB22" s="43">
        <v>23.468</v>
      </c>
    </row>
    <row r="23" spans="1:28" ht="13.5">
      <c r="A23" s="39">
        <v>20</v>
      </c>
      <c r="B23" s="40">
        <v>1</v>
      </c>
      <c r="C23" s="41">
        <v>9477</v>
      </c>
      <c r="D23" s="33">
        <f t="shared" si="14"/>
        <v>8968.486798523707</v>
      </c>
      <c r="E23" s="34">
        <f t="shared" si="1"/>
        <v>221003.64</v>
      </c>
      <c r="F23" s="41">
        <v>2931</v>
      </c>
      <c r="G23" s="34">
        <f t="shared" si="2"/>
        <v>2773.7295353458881</v>
      </c>
      <c r="H23" s="34">
        <f t="shared" si="3"/>
        <v>68350.92</v>
      </c>
      <c r="I23" s="41">
        <v>1860</v>
      </c>
      <c r="J23" s="34">
        <f t="shared" si="4"/>
        <v>1760.1968392164285</v>
      </c>
      <c r="K23" s="34">
        <f t="shared" si="5"/>
        <v>43375.199999999997</v>
      </c>
      <c r="L23" s="41">
        <v>3755</v>
      </c>
      <c r="M23" s="34">
        <f t="shared" si="6"/>
        <v>3553.5156619664995</v>
      </c>
      <c r="N23" s="34">
        <f t="shared" si="7"/>
        <v>87566.6</v>
      </c>
      <c r="O23" s="42">
        <v>27950</v>
      </c>
      <c r="P23" s="34">
        <f t="shared" si="8"/>
        <v>26450.269707580203</v>
      </c>
      <c r="Q23" s="34">
        <f t="shared" si="9"/>
        <v>651794</v>
      </c>
      <c r="R23" s="41">
        <v>2146</v>
      </c>
      <c r="S23" s="34">
        <f t="shared" si="10"/>
        <v>2030.8507618056212</v>
      </c>
      <c r="T23" s="34">
        <f t="shared" si="11"/>
        <v>50044.72</v>
      </c>
      <c r="U23" s="42">
        <v>34705</v>
      </c>
      <c r="V23" s="34">
        <f t="shared" si="12"/>
        <v>32842.812529573202</v>
      </c>
      <c r="W23" s="34">
        <f t="shared" si="13"/>
        <v>809320.6</v>
      </c>
      <c r="X23" s="37">
        <v>1.0547</v>
      </c>
      <c r="Y23" s="67">
        <v>1.05385</v>
      </c>
      <c r="Z23" s="37">
        <v>1.0567</v>
      </c>
      <c r="AA23" s="43">
        <v>24.66</v>
      </c>
      <c r="AB23" s="43">
        <v>23.32</v>
      </c>
    </row>
    <row r="24" spans="1:28" ht="13.5">
      <c r="A24" s="39">
        <v>21</v>
      </c>
      <c r="B24" s="40"/>
      <c r="C24" s="41"/>
      <c r="D24" s="33" t="str">
        <f t="shared" si="14"/>
        <v/>
      </c>
      <c r="E24" s="34">
        <f t="shared" si="1"/>
        <v>0</v>
      </c>
      <c r="F24" s="41"/>
      <c r="G24" s="34" t="str">
        <f t="shared" si="2"/>
        <v/>
      </c>
      <c r="H24" s="34">
        <f t="shared" si="3"/>
        <v>0</v>
      </c>
      <c r="I24" s="41"/>
      <c r="J24" s="34" t="str">
        <f t="shared" si="4"/>
        <v/>
      </c>
      <c r="K24" s="34">
        <f t="shared" si="5"/>
        <v>0</v>
      </c>
      <c r="L24" s="41"/>
      <c r="M24" s="34" t="str">
        <f t="shared" si="6"/>
        <v/>
      </c>
      <c r="N24" s="34">
        <f t="shared" si="7"/>
        <v>0</v>
      </c>
      <c r="O24" s="42"/>
      <c r="P24" s="34" t="str">
        <f t="shared" si="8"/>
        <v/>
      </c>
      <c r="Q24" s="34">
        <f t="shared" si="9"/>
        <v>0</v>
      </c>
      <c r="R24" s="41"/>
      <c r="S24" s="34" t="str">
        <f t="shared" si="10"/>
        <v/>
      </c>
      <c r="T24" s="34">
        <f t="shared" si="11"/>
        <v>0</v>
      </c>
      <c r="U24" s="42"/>
      <c r="V24" s="34" t="str">
        <f t="shared" si="12"/>
        <v/>
      </c>
      <c r="W24" s="34">
        <f t="shared" si="13"/>
        <v>0</v>
      </c>
      <c r="X24" s="37"/>
      <c r="Y24" s="67"/>
      <c r="Z24" s="37"/>
      <c r="AA24" s="43"/>
      <c r="AB24" s="43"/>
    </row>
    <row r="25" spans="1:28" ht="13.5">
      <c r="A25" s="39">
        <v>22</v>
      </c>
      <c r="B25" s="40"/>
      <c r="C25" s="41"/>
      <c r="D25" s="33" t="str">
        <f t="shared" si="14"/>
        <v/>
      </c>
      <c r="E25" s="34">
        <f t="shared" si="1"/>
        <v>0</v>
      </c>
      <c r="F25" s="41"/>
      <c r="G25" s="34" t="str">
        <f t="shared" si="2"/>
        <v/>
      </c>
      <c r="H25" s="34">
        <f t="shared" si="3"/>
        <v>0</v>
      </c>
      <c r="I25" s="41"/>
      <c r="J25" s="34" t="str">
        <f t="shared" si="4"/>
        <v/>
      </c>
      <c r="K25" s="34">
        <f t="shared" si="5"/>
        <v>0</v>
      </c>
      <c r="L25" s="41"/>
      <c r="M25" s="34" t="str">
        <f t="shared" si="6"/>
        <v/>
      </c>
      <c r="N25" s="34">
        <f t="shared" si="7"/>
        <v>0</v>
      </c>
      <c r="O25" s="42"/>
      <c r="P25" s="34" t="str">
        <f t="shared" si="8"/>
        <v/>
      </c>
      <c r="Q25" s="34">
        <f t="shared" si="9"/>
        <v>0</v>
      </c>
      <c r="R25" s="41"/>
      <c r="S25" s="34" t="str">
        <f t="shared" si="10"/>
        <v/>
      </c>
      <c r="T25" s="34">
        <f t="shared" si="11"/>
        <v>0</v>
      </c>
      <c r="U25" s="42"/>
      <c r="V25" s="34" t="str">
        <f t="shared" si="12"/>
        <v/>
      </c>
      <c r="W25" s="34">
        <f t="shared" si="13"/>
        <v>0</v>
      </c>
      <c r="X25" s="37"/>
      <c r="Y25" s="67"/>
      <c r="Z25" s="37"/>
      <c r="AA25" s="43"/>
      <c r="AB25" s="43"/>
    </row>
    <row r="26" spans="1:28" ht="13.5">
      <c r="A26" s="39">
        <v>23</v>
      </c>
      <c r="B26" s="40">
        <v>1</v>
      </c>
      <c r="C26" s="41">
        <v>9500.5</v>
      </c>
      <c r="D26" s="33">
        <f t="shared" si="14"/>
        <v>8914.7977854931032</v>
      </c>
      <c r="E26" s="34">
        <f t="shared" si="1"/>
        <v>219214.53700000001</v>
      </c>
      <c r="F26" s="41">
        <v>2963</v>
      </c>
      <c r="G26" s="34">
        <f t="shared" si="2"/>
        <v>2780.3321760345311</v>
      </c>
      <c r="H26" s="34">
        <f t="shared" si="3"/>
        <v>68368.262000000002</v>
      </c>
      <c r="I26" s="41">
        <v>1860</v>
      </c>
      <c r="J26" s="34">
        <f t="shared" si="4"/>
        <v>1745.3317068593412</v>
      </c>
      <c r="K26" s="34">
        <f t="shared" si="5"/>
        <v>42917.64</v>
      </c>
      <c r="L26" s="41">
        <v>3777</v>
      </c>
      <c r="M26" s="34">
        <f t="shared" si="6"/>
        <v>3544.1493853805009</v>
      </c>
      <c r="N26" s="34">
        <f t="shared" si="7"/>
        <v>87150.498000000007</v>
      </c>
      <c r="O26" s="42">
        <v>26800</v>
      </c>
      <c r="P26" s="34">
        <f t="shared" si="8"/>
        <v>25147.790184855021</v>
      </c>
      <c r="Q26" s="34">
        <f t="shared" si="9"/>
        <v>618383.20000000007</v>
      </c>
      <c r="R26" s="41">
        <v>2167</v>
      </c>
      <c r="S26" s="34">
        <f t="shared" si="10"/>
        <v>2033.4052735291357</v>
      </c>
      <c r="T26" s="34">
        <f t="shared" si="11"/>
        <v>50001.358</v>
      </c>
      <c r="U26" s="42">
        <v>34800</v>
      </c>
      <c r="V26" s="34">
        <f t="shared" si="12"/>
        <v>32654.593225110253</v>
      </c>
      <c r="W26" s="34">
        <f t="shared" si="13"/>
        <v>802975.20000000007</v>
      </c>
      <c r="X26" s="37">
        <v>1.0629</v>
      </c>
      <c r="Y26" s="67">
        <v>1.0627500000000001</v>
      </c>
      <c r="Z26" s="37">
        <v>1.0657000000000001</v>
      </c>
      <c r="AA26" s="43">
        <v>24.594999999999999</v>
      </c>
      <c r="AB26" s="43">
        <v>23.074000000000002</v>
      </c>
    </row>
    <row r="27" spans="1:28" ht="13.5">
      <c r="A27" s="39">
        <v>24</v>
      </c>
      <c r="B27" s="40">
        <v>1</v>
      </c>
      <c r="C27" s="41">
        <v>9460.5</v>
      </c>
      <c r="D27" s="33">
        <f t="shared" si="14"/>
        <v>8829.2113859076071</v>
      </c>
      <c r="E27" s="34">
        <f t="shared" si="1"/>
        <v>217629.342</v>
      </c>
      <c r="F27" s="41">
        <v>2881</v>
      </c>
      <c r="G27" s="34">
        <f t="shared" si="2"/>
        <v>2688.7540830611297</v>
      </c>
      <c r="H27" s="34">
        <f t="shared" si="3"/>
        <v>66274.524000000005</v>
      </c>
      <c r="I27" s="41">
        <v>1860</v>
      </c>
      <c r="J27" s="34">
        <f t="shared" si="4"/>
        <v>1735.8842743817081</v>
      </c>
      <c r="K27" s="34">
        <f t="shared" si="5"/>
        <v>42787.44</v>
      </c>
      <c r="L27" s="41">
        <v>3769</v>
      </c>
      <c r="M27" s="34">
        <f t="shared" si="6"/>
        <v>3517.4988334111063</v>
      </c>
      <c r="N27" s="34">
        <f t="shared" si="7"/>
        <v>86702.076000000001</v>
      </c>
      <c r="O27" s="42">
        <v>26280</v>
      </c>
      <c r="P27" s="34">
        <f t="shared" si="8"/>
        <v>24526.364909006068</v>
      </c>
      <c r="Q27" s="34">
        <f t="shared" si="9"/>
        <v>604545.12</v>
      </c>
      <c r="R27" s="41">
        <v>2181.5</v>
      </c>
      <c r="S27" s="34">
        <f t="shared" si="10"/>
        <v>2035.9309379374711</v>
      </c>
      <c r="T27" s="34">
        <f t="shared" si="11"/>
        <v>50183.226000000002</v>
      </c>
      <c r="U27" s="42">
        <v>34200</v>
      </c>
      <c r="V27" s="34">
        <f t="shared" si="12"/>
        <v>31917.872141857213</v>
      </c>
      <c r="W27" s="34">
        <f t="shared" si="13"/>
        <v>786736.8</v>
      </c>
      <c r="X27" s="37">
        <v>1.069</v>
      </c>
      <c r="Y27" s="67">
        <v>1.0684</v>
      </c>
      <c r="Z27" s="37">
        <v>1.0714999999999999</v>
      </c>
      <c r="AA27" s="43">
        <v>24.66</v>
      </c>
      <c r="AB27" s="43">
        <v>23.004000000000001</v>
      </c>
    </row>
    <row r="28" spans="1:28" ht="13.5">
      <c r="A28" s="39">
        <v>25</v>
      </c>
      <c r="B28" s="40">
        <v>1</v>
      </c>
      <c r="C28" s="41">
        <v>9287</v>
      </c>
      <c r="D28" s="33">
        <f t="shared" si="14"/>
        <v>8712.0075046904312</v>
      </c>
      <c r="E28" s="34">
        <f t="shared" si="1"/>
        <v>214854.74500000002</v>
      </c>
      <c r="F28" s="41">
        <v>2829.5</v>
      </c>
      <c r="G28" s="34">
        <f t="shared" si="2"/>
        <v>2654.3151969981236</v>
      </c>
      <c r="H28" s="34">
        <f t="shared" si="3"/>
        <v>65460.482500000006</v>
      </c>
      <c r="I28" s="41">
        <v>1910</v>
      </c>
      <c r="J28" s="34">
        <f t="shared" si="4"/>
        <v>1791.7448405253283</v>
      </c>
      <c r="K28" s="34">
        <f t="shared" si="5"/>
        <v>44187.850000000006</v>
      </c>
      <c r="L28" s="41">
        <v>3750</v>
      </c>
      <c r="M28" s="34">
        <f t="shared" si="6"/>
        <v>3517.8236397748592</v>
      </c>
      <c r="N28" s="34">
        <f t="shared" si="7"/>
        <v>86756.25</v>
      </c>
      <c r="O28" s="42">
        <v>26725</v>
      </c>
      <c r="P28" s="34">
        <f t="shared" si="8"/>
        <v>25070.356472795494</v>
      </c>
      <c r="Q28" s="34">
        <f t="shared" si="9"/>
        <v>618282.875</v>
      </c>
      <c r="R28" s="41">
        <v>2121.5</v>
      </c>
      <c r="S28" s="34">
        <f t="shared" si="10"/>
        <v>1990.1500938086303</v>
      </c>
      <c r="T28" s="34">
        <f t="shared" si="11"/>
        <v>49080.902500000004</v>
      </c>
      <c r="U28" s="42">
        <v>34300</v>
      </c>
      <c r="V28" s="34">
        <f t="shared" si="12"/>
        <v>32176.36022514071</v>
      </c>
      <c r="W28" s="34">
        <f t="shared" si="13"/>
        <v>793530.5</v>
      </c>
      <c r="X28" s="37">
        <v>1.0626</v>
      </c>
      <c r="Y28" s="67">
        <v>1.0628500000000001</v>
      </c>
      <c r="Z28" s="37">
        <v>1.0660000000000001</v>
      </c>
      <c r="AA28" s="43">
        <v>24.65</v>
      </c>
      <c r="AB28" s="43">
        <v>23.135000000000002</v>
      </c>
    </row>
    <row r="29" spans="1:28" ht="13.5">
      <c r="A29" s="39">
        <v>26</v>
      </c>
      <c r="B29" s="40">
        <v>1</v>
      </c>
      <c r="C29" s="41">
        <v>9359</v>
      </c>
      <c r="D29" s="33">
        <f t="shared" si="14"/>
        <v>8741.8270128899676</v>
      </c>
      <c r="E29" s="34">
        <f t="shared" si="1"/>
        <v>215884.05300000001</v>
      </c>
      <c r="F29" s="41">
        <v>2825</v>
      </c>
      <c r="G29" s="34">
        <f t="shared" si="2"/>
        <v>2638.7072669531103</v>
      </c>
      <c r="H29" s="34">
        <f t="shared" si="3"/>
        <v>65164.275000000001</v>
      </c>
      <c r="I29" s="41">
        <v>1900</v>
      </c>
      <c r="J29" s="34">
        <f t="shared" si="4"/>
        <v>1774.7057724640388</v>
      </c>
      <c r="K29" s="34">
        <f t="shared" si="5"/>
        <v>43827.3</v>
      </c>
      <c r="L29" s="41">
        <v>3744</v>
      </c>
      <c r="M29" s="34">
        <f t="shared" si="6"/>
        <v>3497.1044274238743</v>
      </c>
      <c r="N29" s="34">
        <f t="shared" si="7"/>
        <v>86362.847999999998</v>
      </c>
      <c r="O29" s="42">
        <v>27550</v>
      </c>
      <c r="P29" s="34">
        <f t="shared" si="8"/>
        <v>25733.233700728564</v>
      </c>
      <c r="Q29" s="34">
        <f t="shared" si="9"/>
        <v>635495.85</v>
      </c>
      <c r="R29" s="41">
        <v>2106</v>
      </c>
      <c r="S29" s="34">
        <f t="shared" si="10"/>
        <v>1967.1212404259295</v>
      </c>
      <c r="T29" s="34">
        <f t="shared" si="11"/>
        <v>48579.101999999999</v>
      </c>
      <c r="U29" s="42">
        <v>33725</v>
      </c>
      <c r="V29" s="34">
        <f t="shared" si="12"/>
        <v>31501.027461236688</v>
      </c>
      <c r="W29" s="34">
        <f t="shared" si="13"/>
        <v>777934.57499999995</v>
      </c>
      <c r="X29" s="37">
        <v>1.0667</v>
      </c>
      <c r="Y29" s="67">
        <v>1.06745</v>
      </c>
      <c r="Z29" s="37">
        <v>1.0706</v>
      </c>
      <c r="AA29" s="43">
        <v>24.67</v>
      </c>
      <c r="AB29" s="43">
        <v>23.067</v>
      </c>
    </row>
    <row r="30" spans="1:28" ht="13.5">
      <c r="A30" s="39">
        <v>27</v>
      </c>
      <c r="B30" s="40">
        <v>1</v>
      </c>
      <c r="C30" s="41">
        <v>9383</v>
      </c>
      <c r="D30" s="33">
        <f t="shared" si="14"/>
        <v>8763.4257962080883</v>
      </c>
      <c r="E30" s="34">
        <f t="shared" si="1"/>
        <v>216212.46899999998</v>
      </c>
      <c r="F30" s="41">
        <v>2823</v>
      </c>
      <c r="G30" s="34">
        <f t="shared" si="2"/>
        <v>2636.5928831605493</v>
      </c>
      <c r="H30" s="34">
        <f t="shared" si="3"/>
        <v>65050.388999999996</v>
      </c>
      <c r="I30" s="41">
        <v>1900</v>
      </c>
      <c r="J30" s="34">
        <f t="shared" si="4"/>
        <v>1774.5400205473056</v>
      </c>
      <c r="K30" s="34">
        <f t="shared" si="5"/>
        <v>43781.7</v>
      </c>
      <c r="L30" s="41">
        <v>3815</v>
      </c>
      <c r="M30" s="34">
        <f t="shared" si="6"/>
        <v>3563.089567572616</v>
      </c>
      <c r="N30" s="34">
        <f t="shared" si="7"/>
        <v>87909.044999999998</v>
      </c>
      <c r="O30" s="42">
        <v>27850</v>
      </c>
      <c r="P30" s="34">
        <f t="shared" si="8"/>
        <v>26011.020827496031</v>
      </c>
      <c r="Q30" s="34">
        <f t="shared" si="9"/>
        <v>641747.54999999993</v>
      </c>
      <c r="R30" s="41">
        <v>2091.5</v>
      </c>
      <c r="S30" s="34">
        <f t="shared" si="10"/>
        <v>1953.3949752498365</v>
      </c>
      <c r="T30" s="34">
        <f t="shared" si="11"/>
        <v>48194.434499999996</v>
      </c>
      <c r="U30" s="42">
        <v>34050</v>
      </c>
      <c r="V30" s="34">
        <f t="shared" si="12"/>
        <v>31801.625105071449</v>
      </c>
      <c r="W30" s="34">
        <f t="shared" si="13"/>
        <v>784614.15</v>
      </c>
      <c r="X30" s="37">
        <v>1.0691999999999999</v>
      </c>
      <c r="Y30" s="67">
        <v>1.0676000000000001</v>
      </c>
      <c r="Z30" s="37">
        <v>1.0707</v>
      </c>
      <c r="AA30" s="43">
        <v>24.7</v>
      </c>
      <c r="AB30" s="43">
        <v>23.042999999999999</v>
      </c>
    </row>
    <row r="31" spans="1:28" ht="13.5">
      <c r="A31" s="39">
        <v>28</v>
      </c>
      <c r="B31" s="40"/>
      <c r="C31" s="41"/>
      <c r="D31" s="33" t="str">
        <f t="shared" si="14"/>
        <v/>
      </c>
      <c r="E31" s="34">
        <f t="shared" si="1"/>
        <v>0</v>
      </c>
      <c r="F31" s="41"/>
      <c r="G31" s="34" t="str">
        <f t="shared" si="2"/>
        <v/>
      </c>
      <c r="H31" s="34">
        <f t="shared" si="3"/>
        <v>0</v>
      </c>
      <c r="I31" s="41"/>
      <c r="J31" s="34" t="str">
        <f t="shared" si="4"/>
        <v/>
      </c>
      <c r="K31" s="34">
        <f t="shared" si="5"/>
        <v>0</v>
      </c>
      <c r="L31" s="41"/>
      <c r="M31" s="34" t="str">
        <f t="shared" si="6"/>
        <v/>
      </c>
      <c r="N31" s="34">
        <f t="shared" si="7"/>
        <v>0</v>
      </c>
      <c r="O31" s="42"/>
      <c r="P31" s="34" t="str">
        <f t="shared" si="8"/>
        <v/>
      </c>
      <c r="Q31" s="34">
        <f t="shared" si="9"/>
        <v>0</v>
      </c>
      <c r="R31" s="41"/>
      <c r="S31" s="34" t="str">
        <f t="shared" si="10"/>
        <v/>
      </c>
      <c r="T31" s="34">
        <f t="shared" si="11"/>
        <v>0</v>
      </c>
      <c r="U31" s="42"/>
      <c r="V31" s="34" t="str">
        <f t="shared" si="12"/>
        <v/>
      </c>
      <c r="W31" s="34">
        <f t="shared" si="13"/>
        <v>0</v>
      </c>
      <c r="X31" s="37"/>
      <c r="Y31" s="67"/>
      <c r="Z31" s="37"/>
      <c r="AA31" s="43"/>
      <c r="AB31" s="43"/>
    </row>
    <row r="32" spans="1:28" ht="13.5">
      <c r="A32" s="39">
        <v>29</v>
      </c>
      <c r="B32" s="40"/>
      <c r="C32" s="41"/>
      <c r="D32" s="33" t="str">
        <f t="shared" si="14"/>
        <v/>
      </c>
      <c r="E32" s="34">
        <f t="shared" si="1"/>
        <v>0</v>
      </c>
      <c r="F32" s="41"/>
      <c r="G32" s="34" t="str">
        <f t="shared" si="2"/>
        <v/>
      </c>
      <c r="H32" s="34">
        <f t="shared" si="3"/>
        <v>0</v>
      </c>
      <c r="I32" s="41"/>
      <c r="J32" s="34" t="str">
        <f t="shared" si="4"/>
        <v/>
      </c>
      <c r="K32" s="34">
        <f t="shared" si="5"/>
        <v>0</v>
      </c>
      <c r="L32" s="41"/>
      <c r="M32" s="34" t="str">
        <f t="shared" si="6"/>
        <v/>
      </c>
      <c r="N32" s="34">
        <f t="shared" si="7"/>
        <v>0</v>
      </c>
      <c r="O32" s="42"/>
      <c r="P32" s="34" t="str">
        <f t="shared" si="8"/>
        <v/>
      </c>
      <c r="Q32" s="34">
        <f t="shared" si="9"/>
        <v>0</v>
      </c>
      <c r="R32" s="41"/>
      <c r="S32" s="34" t="str">
        <f t="shared" si="10"/>
        <v/>
      </c>
      <c r="T32" s="34">
        <f t="shared" si="11"/>
        <v>0</v>
      </c>
      <c r="U32" s="42"/>
      <c r="V32" s="34" t="str">
        <f t="shared" si="12"/>
        <v/>
      </c>
      <c r="W32" s="34">
        <f t="shared" si="13"/>
        <v>0</v>
      </c>
      <c r="X32" s="37"/>
      <c r="Y32" s="67"/>
      <c r="Z32" s="37"/>
      <c r="AA32" s="43"/>
      <c r="AB32" s="43"/>
    </row>
    <row r="33" spans="1:28" ht="13.5">
      <c r="A33" s="39">
        <v>30</v>
      </c>
      <c r="B33" s="40">
        <v>1</v>
      </c>
      <c r="C33" s="41">
        <v>9520.5</v>
      </c>
      <c r="D33" s="33">
        <f t="shared" si="14"/>
        <v>8842.2959041515751</v>
      </c>
      <c r="E33" s="34">
        <f t="shared" si="1"/>
        <v>218571.639</v>
      </c>
      <c r="F33" s="41">
        <v>2863</v>
      </c>
      <c r="G33" s="34">
        <f t="shared" si="2"/>
        <v>2659.0508033807005</v>
      </c>
      <c r="H33" s="34">
        <f t="shared" si="3"/>
        <v>65728.754000000001</v>
      </c>
      <c r="I33" s="41">
        <v>1910</v>
      </c>
      <c r="J33" s="34">
        <f t="shared" si="4"/>
        <v>1773.9388873409491</v>
      </c>
      <c r="K33" s="34">
        <f t="shared" si="5"/>
        <v>43849.78</v>
      </c>
      <c r="L33" s="41">
        <v>3976</v>
      </c>
      <c r="M33" s="34">
        <f t="shared" si="6"/>
        <v>3692.7649298783322</v>
      </c>
      <c r="N33" s="34">
        <f t="shared" si="7"/>
        <v>91281.007999999987</v>
      </c>
      <c r="O33" s="42">
        <v>29975</v>
      </c>
      <c r="P33" s="34">
        <f t="shared" si="8"/>
        <v>27839.69536546856</v>
      </c>
      <c r="Q33" s="34">
        <f t="shared" si="9"/>
        <v>688166.04999999993</v>
      </c>
      <c r="R33" s="41">
        <v>2184</v>
      </c>
      <c r="S33" s="34">
        <f t="shared" si="10"/>
        <v>2028.4201727500697</v>
      </c>
      <c r="T33" s="34">
        <f t="shared" si="11"/>
        <v>50140.271999999997</v>
      </c>
      <c r="U33" s="42">
        <v>35000</v>
      </c>
      <c r="V33" s="34">
        <f t="shared" si="12"/>
        <v>32506.733537661374</v>
      </c>
      <c r="W33" s="34">
        <f t="shared" si="13"/>
        <v>803530</v>
      </c>
      <c r="X33" s="37">
        <v>1.0733999999999999</v>
      </c>
      <c r="Y33" s="67">
        <v>1.07385</v>
      </c>
      <c r="Z33" s="37">
        <v>1.0767</v>
      </c>
      <c r="AA33" s="43">
        <v>24.71</v>
      </c>
      <c r="AB33" s="43">
        <v>22.957999999999998</v>
      </c>
    </row>
    <row r="34" spans="1:28" ht="14.25" thickBot="1">
      <c r="A34" s="44">
        <v>31</v>
      </c>
      <c r="B34" s="40">
        <v>1</v>
      </c>
      <c r="C34" s="41">
        <v>9500.5</v>
      </c>
      <c r="D34" s="33">
        <f t="shared" si="14"/>
        <v>8868.197517035378</v>
      </c>
      <c r="E34" s="34">
        <f t="shared" si="1"/>
        <v>219176.535</v>
      </c>
      <c r="F34" s="41">
        <v>2816.5</v>
      </c>
      <c r="G34" s="34">
        <f t="shared" si="2"/>
        <v>2629.0488191916365</v>
      </c>
      <c r="H34" s="34">
        <f t="shared" si="3"/>
        <v>64976.654999999999</v>
      </c>
      <c r="I34" s="41">
        <v>1960</v>
      </c>
      <c r="J34" s="34">
        <f t="shared" si="4"/>
        <v>1829.5528796788949</v>
      </c>
      <c r="K34" s="34">
        <f t="shared" si="5"/>
        <v>45217.2</v>
      </c>
      <c r="L34" s="41">
        <v>3978</v>
      </c>
      <c r="M34" s="34">
        <f t="shared" si="6"/>
        <v>3713.2455894707368</v>
      </c>
      <c r="N34" s="34">
        <f t="shared" si="7"/>
        <v>91772.46</v>
      </c>
      <c r="O34" s="42">
        <v>29975</v>
      </c>
      <c r="P34" s="34">
        <f t="shared" si="8"/>
        <v>27980.024269579018</v>
      </c>
      <c r="Q34" s="34">
        <f t="shared" si="9"/>
        <v>691523.25</v>
      </c>
      <c r="R34" s="41">
        <v>2176</v>
      </c>
      <c r="S34" s="34">
        <f t="shared" si="10"/>
        <v>2031.1770745822835</v>
      </c>
      <c r="T34" s="34">
        <f t="shared" si="11"/>
        <v>50200.32</v>
      </c>
      <c r="U34" s="42">
        <v>34900</v>
      </c>
      <c r="V34" s="34">
        <f t="shared" si="12"/>
        <v>32577.242602445629</v>
      </c>
      <c r="W34" s="34">
        <f t="shared" si="13"/>
        <v>805143</v>
      </c>
      <c r="X34" s="37">
        <v>1.0683</v>
      </c>
      <c r="Y34" s="67">
        <v>1.0681499999999999</v>
      </c>
      <c r="Z34" s="37">
        <v>1.0712999999999999</v>
      </c>
      <c r="AA34" s="43">
        <v>24.71</v>
      </c>
      <c r="AB34" s="43">
        <v>23.07</v>
      </c>
    </row>
    <row r="35" spans="1:28" ht="15" thickBot="1">
      <c r="A35" s="45"/>
      <c r="B35" s="46">
        <f>SUM(B4:B34)</f>
        <v>21</v>
      </c>
      <c r="C35" s="47">
        <f>SUM(C4:C34)/B35</f>
        <v>9362.8095238095229</v>
      </c>
      <c r="D35" s="48">
        <f>SUM(D4:D34)/B35</f>
        <v>8853.1727768166693</v>
      </c>
      <c r="E35" s="48">
        <f>SUM(E4:E34)/B35</f>
        <v>219032.37054761907</v>
      </c>
      <c r="F35" s="47">
        <f>SUM(F4:F34)/B35</f>
        <v>2826.3333333333335</v>
      </c>
      <c r="G35" s="48">
        <f>SUM(G4:G34)/B35</f>
        <v>2672.4474883370476</v>
      </c>
      <c r="H35" s="48">
        <f>SUM(H4:H34)/B35</f>
        <v>66110.465857142844</v>
      </c>
      <c r="I35" s="47">
        <f>SUM(I4:I34)/B35</f>
        <v>1960.4761904761904</v>
      </c>
      <c r="J35" s="48">
        <f>SUM(J4:J34)/B35</f>
        <v>1854.1062753923111</v>
      </c>
      <c r="K35" s="48">
        <f>SUM(K4:K34)/B35</f>
        <v>45879.549047619046</v>
      </c>
      <c r="L35" s="47">
        <f>SUM(L4:L34)/B35</f>
        <v>3759.4523809523807</v>
      </c>
      <c r="M35" s="48">
        <f>SUM(M4:M34)/B35</f>
        <v>3554.3368854100868</v>
      </c>
      <c r="N35" s="48">
        <f>SUM(N4:N34)/B35</f>
        <v>87928.860833333325</v>
      </c>
      <c r="O35" s="47">
        <f>SUM(O4:O34)/B35</f>
        <v>28023.571428571428</v>
      </c>
      <c r="P35" s="48">
        <f>SUM(P4:P34)/B35</f>
        <v>26498.210037138018</v>
      </c>
      <c r="Q35" s="48">
        <f>SUM(Q4:Q34)/B35</f>
        <v>655586.17547619052</v>
      </c>
      <c r="R35" s="47">
        <f>SUM(R4:R34)/B35</f>
        <v>2145.1666666666665</v>
      </c>
      <c r="S35" s="48">
        <f>SUM(S4:S34)/B35</f>
        <v>2028.4262070128975</v>
      </c>
      <c r="T35" s="48">
        <f>SUM(T4:T34)/B35</f>
        <v>50182.27199999999</v>
      </c>
      <c r="U35" s="47">
        <f>SUM(U4:U34)/B35</f>
        <v>35944.761904761908</v>
      </c>
      <c r="V35" s="48">
        <f>SUM(V4:V34)/B35</f>
        <v>33995.067400280321</v>
      </c>
      <c r="W35" s="48">
        <f>SUM(W4:W34)/B35</f>
        <v>841056.14452380931</v>
      </c>
      <c r="X35" s="55">
        <f>SUM(X4:X34)/B35</f>
        <v>1.0551095238095238</v>
      </c>
      <c r="Y35" s="55"/>
      <c r="Z35" s="55">
        <f>SUM(Z4:Z34)/B35</f>
        <v>1.0575666666666663</v>
      </c>
      <c r="AA35" s="62">
        <f>SUM(AA4:AA34)/B35</f>
        <v>24.75119047619048</v>
      </c>
      <c r="AB35" s="55">
        <f>SUM(AB4:AB34)/B35</f>
        <v>23.397142857142857</v>
      </c>
    </row>
    <row r="36" spans="1:28" ht="14.25">
      <c r="A36" s="49"/>
      <c r="B36" s="50"/>
      <c r="C36" s="51"/>
      <c r="D36" s="51"/>
      <c r="E36" s="51"/>
      <c r="F36" s="51"/>
      <c r="G36" s="51"/>
      <c r="H36" s="51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 t="s">
        <v>18</v>
      </c>
      <c r="Y36" s="53"/>
      <c r="Z36" s="54"/>
      <c r="AA36" s="53"/>
      <c r="AB36" s="53"/>
    </row>
    <row r="38" spans="1:28">
      <c r="T38" t="s">
        <v>2</v>
      </c>
      <c r="W38" t="s">
        <v>2</v>
      </c>
    </row>
    <row r="39" spans="1:28">
      <c r="D39" t="s">
        <v>2</v>
      </c>
      <c r="Q39" t="s">
        <v>2</v>
      </c>
    </row>
    <row r="40" spans="1:28">
      <c r="D40" t="s">
        <v>2</v>
      </c>
      <c r="N40" t="s">
        <v>2</v>
      </c>
    </row>
    <row r="41" spans="1:28">
      <c r="W41" t="s">
        <v>2</v>
      </c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  <ignoredErrors>
    <ignoredError sqref="J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May 2022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Hlavackova</cp:lastModifiedBy>
  <cp:lastPrinted>2011-03-03T17:21:43Z</cp:lastPrinted>
  <dcterms:created xsi:type="dcterms:W3CDTF">2004-09-28T09:31:55Z</dcterms:created>
  <dcterms:modified xsi:type="dcterms:W3CDTF">2022-06-01T08:25:41Z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