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LME 2021\"/>
    </mc:Choice>
  </mc:AlternateContent>
  <xr:revisionPtr revIDLastSave="0" documentId="13_ncr:1_{D8B25FE0-AE12-482C-95C8-85DE6686C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ří 2021" sheetId="1" r:id="rId1"/>
    <sheet name="Cu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1" l="1"/>
  <c r="T25" i="1"/>
  <c r="Q25" i="1"/>
  <c r="N25" i="1"/>
  <c r="K25" i="1"/>
  <c r="H25" i="1"/>
  <c r="W4" i="1"/>
  <c r="W10" i="1"/>
  <c r="W11" i="1"/>
  <c r="W17" i="1"/>
  <c r="W18" i="1"/>
  <c r="W24" i="1"/>
  <c r="W31" i="1"/>
  <c r="W32" i="1"/>
  <c r="T4" i="1"/>
  <c r="T10" i="1"/>
  <c r="T11" i="1"/>
  <c r="T17" i="1"/>
  <c r="T18" i="1"/>
  <c r="T24" i="1"/>
  <c r="T31" i="1"/>
  <c r="T32" i="1"/>
  <c r="Q4" i="1"/>
  <c r="Q10" i="1"/>
  <c r="Q11" i="1"/>
  <c r="Q17" i="1"/>
  <c r="Q18" i="1"/>
  <c r="Q24" i="1"/>
  <c r="Q31" i="1"/>
  <c r="Q32" i="1"/>
  <c r="N4" i="1"/>
  <c r="N10" i="1"/>
  <c r="N11" i="1"/>
  <c r="N17" i="1"/>
  <c r="N18" i="1"/>
  <c r="N24" i="1"/>
  <c r="N31" i="1"/>
  <c r="N32" i="1"/>
  <c r="K4" i="1"/>
  <c r="K10" i="1"/>
  <c r="K11" i="1"/>
  <c r="K17" i="1"/>
  <c r="K18" i="1"/>
  <c r="K24" i="1"/>
  <c r="K31" i="1"/>
  <c r="K32" i="1"/>
  <c r="H4" i="1"/>
  <c r="H10" i="1"/>
  <c r="H11" i="1"/>
  <c r="H17" i="1"/>
  <c r="H18" i="1"/>
  <c r="H24" i="1"/>
  <c r="H31" i="1" l="1"/>
  <c r="H32" i="1"/>
  <c r="D18" i="1"/>
  <c r="E4" i="1"/>
  <c r="E10" i="1"/>
  <c r="E11" i="1"/>
  <c r="E17" i="1"/>
  <c r="E18" i="1"/>
  <c r="E24" i="1"/>
  <c r="E31" i="1"/>
  <c r="E32" i="1"/>
  <c r="M4" i="2"/>
  <c r="M5" i="2"/>
  <c r="M6" i="2"/>
  <c r="M7" i="2"/>
  <c r="M8" i="2"/>
  <c r="M9" i="2"/>
  <c r="N4" i="2"/>
  <c r="N5" i="2"/>
  <c r="N6" i="2"/>
  <c r="N9" i="2"/>
  <c r="N10" i="2"/>
  <c r="N11" i="2"/>
  <c r="N17" i="2"/>
  <c r="N18" i="2"/>
  <c r="N24" i="2"/>
  <c r="N25" i="2"/>
  <c r="N31" i="2"/>
  <c r="N32" i="2" l="1"/>
  <c r="J4" i="2"/>
  <c r="J5" i="2"/>
  <c r="J6" i="2"/>
  <c r="J7" i="2"/>
  <c r="J8" i="2"/>
  <c r="J9" i="2"/>
  <c r="K4" i="2"/>
  <c r="K5" i="2"/>
  <c r="K6" i="2"/>
  <c r="K9" i="2"/>
  <c r="K10" i="2"/>
  <c r="K11" i="2"/>
  <c r="K17" i="2"/>
  <c r="K18" i="2"/>
  <c r="K24" i="2"/>
  <c r="K25" i="2"/>
  <c r="K31" i="2"/>
  <c r="K32" i="2"/>
  <c r="G4" i="2"/>
  <c r="G5" i="2"/>
  <c r="G6" i="2"/>
  <c r="G7" i="2"/>
  <c r="G8" i="2"/>
  <c r="G9" i="2"/>
  <c r="G10" i="2"/>
  <c r="D9" i="2"/>
  <c r="D10" i="2"/>
  <c r="D11" i="2"/>
  <c r="D12" i="2"/>
  <c r="D13" i="2"/>
  <c r="D14" i="2"/>
  <c r="D15" i="2"/>
  <c r="H4" i="2"/>
  <c r="H5" i="2"/>
  <c r="H6" i="2"/>
  <c r="H9" i="2"/>
  <c r="H10" i="2"/>
  <c r="H11" i="2"/>
  <c r="H17" i="2"/>
  <c r="H18" i="2"/>
  <c r="H24" i="2"/>
  <c r="H25" i="2"/>
  <c r="H31" i="2"/>
  <c r="H32" i="2"/>
  <c r="D8" i="2"/>
  <c r="D7" i="2"/>
  <c r="D6" i="2"/>
  <c r="D5" i="2"/>
  <c r="D4" i="2"/>
  <c r="E6" i="2"/>
  <c r="E5" i="2"/>
  <c r="E4" i="2"/>
  <c r="E9" i="2"/>
  <c r="E10" i="2"/>
  <c r="E11" i="2"/>
  <c r="E17" i="2"/>
  <c r="E18" i="2"/>
  <c r="E24" i="2"/>
  <c r="E25" i="2"/>
  <c r="E32" i="2"/>
  <c r="E31" i="2"/>
  <c r="D9" i="1"/>
  <c r="D8" i="1"/>
  <c r="D7" i="1"/>
  <c r="D6" i="1"/>
  <c r="D5" i="1"/>
  <c r="E9" i="1"/>
  <c r="E6" i="1"/>
  <c r="E5" i="1"/>
  <c r="B35" i="2" l="1"/>
  <c r="C35" i="2" s="1"/>
  <c r="O35" i="2" l="1"/>
  <c r="L35" i="2"/>
  <c r="I35" i="2"/>
  <c r="P35" i="2"/>
  <c r="F35" i="2"/>
  <c r="M34" i="2"/>
  <c r="J34" i="2"/>
  <c r="G34" i="2"/>
  <c r="D34" i="2"/>
  <c r="M33" i="2"/>
  <c r="M32" i="2"/>
  <c r="M26" i="2"/>
  <c r="M25" i="2"/>
  <c r="M19" i="2"/>
  <c r="M18" i="2"/>
  <c r="M12" i="2"/>
  <c r="M11" i="2"/>
  <c r="N33" i="2"/>
  <c r="N26" i="2"/>
  <c r="N19" i="2"/>
  <c r="N12" i="2"/>
  <c r="J33" i="2"/>
  <c r="J32" i="2"/>
  <c r="J26" i="2"/>
  <c r="J25" i="2"/>
  <c r="J19" i="2"/>
  <c r="J18" i="2"/>
  <c r="J12" i="2"/>
  <c r="J11" i="2"/>
  <c r="K33" i="2"/>
  <c r="K26" i="2"/>
  <c r="K19" i="2"/>
  <c r="K12" i="2"/>
  <c r="G33" i="2"/>
  <c r="G32" i="2"/>
  <c r="G26" i="2"/>
  <c r="G25" i="2"/>
  <c r="G19" i="2"/>
  <c r="G18" i="2"/>
  <c r="G12" i="2"/>
  <c r="G11" i="2"/>
  <c r="H33" i="2"/>
  <c r="H26" i="2"/>
  <c r="H19" i="2"/>
  <c r="H12" i="2"/>
  <c r="E33" i="2"/>
  <c r="E26" i="2"/>
  <c r="E19" i="2"/>
  <c r="E12" i="2"/>
  <c r="D33" i="2"/>
  <c r="D32" i="2"/>
  <c r="M31" i="2"/>
  <c r="J31" i="2"/>
  <c r="G31" i="2"/>
  <c r="D31" i="2"/>
  <c r="N30" i="2"/>
  <c r="M30" i="2"/>
  <c r="K30" i="2"/>
  <c r="J30" i="2"/>
  <c r="H30" i="2"/>
  <c r="G30" i="2"/>
  <c r="E30" i="2"/>
  <c r="D30" i="2"/>
  <c r="M29" i="2"/>
  <c r="J29" i="2"/>
  <c r="G29" i="2"/>
  <c r="D29" i="2"/>
  <c r="M28" i="2"/>
  <c r="J28" i="2"/>
  <c r="G28" i="2"/>
  <c r="D28" i="2"/>
  <c r="N27" i="2"/>
  <c r="M27" i="2"/>
  <c r="K27" i="2"/>
  <c r="J27" i="2"/>
  <c r="H27" i="2"/>
  <c r="G27" i="2"/>
  <c r="E27" i="2"/>
  <c r="D27" i="2"/>
  <c r="D26" i="2"/>
  <c r="D25" i="2"/>
  <c r="M24" i="2"/>
  <c r="J24" i="2"/>
  <c r="G24" i="2"/>
  <c r="D24" i="2"/>
  <c r="N23" i="2"/>
  <c r="M23" i="2"/>
  <c r="K23" i="2"/>
  <c r="J23" i="2"/>
  <c r="H23" i="2"/>
  <c r="G23" i="2"/>
  <c r="E23" i="2"/>
  <c r="D23" i="2"/>
  <c r="M22" i="2"/>
  <c r="J22" i="2"/>
  <c r="G22" i="2"/>
  <c r="D22" i="2"/>
  <c r="M21" i="2"/>
  <c r="J21" i="2"/>
  <c r="G21" i="2"/>
  <c r="D21" i="2"/>
  <c r="N20" i="2"/>
  <c r="M20" i="2"/>
  <c r="K20" i="2"/>
  <c r="J20" i="2"/>
  <c r="H20" i="2"/>
  <c r="G20" i="2"/>
  <c r="E20" i="2"/>
  <c r="D20" i="2"/>
  <c r="D19" i="2"/>
  <c r="D18" i="2"/>
  <c r="M17" i="2"/>
  <c r="J17" i="2"/>
  <c r="G17" i="2"/>
  <c r="D17" i="2"/>
  <c r="N16" i="2"/>
  <c r="M16" i="2"/>
  <c r="K16" i="2"/>
  <c r="J16" i="2"/>
  <c r="H16" i="2"/>
  <c r="G16" i="2"/>
  <c r="E16" i="2"/>
  <c r="D16" i="2"/>
  <c r="M15" i="2"/>
  <c r="J15" i="2"/>
  <c r="G15" i="2"/>
  <c r="M14" i="2"/>
  <c r="J14" i="2"/>
  <c r="G14" i="2"/>
  <c r="N13" i="2"/>
  <c r="M13" i="2"/>
  <c r="K13" i="2"/>
  <c r="J13" i="2"/>
  <c r="H13" i="2"/>
  <c r="G13" i="2"/>
  <c r="E13" i="2"/>
  <c r="M10" i="2"/>
  <c r="J10" i="2"/>
  <c r="D4" i="1"/>
  <c r="G4" i="1"/>
  <c r="J4" i="1"/>
  <c r="M4" i="1"/>
  <c r="P4" i="1"/>
  <c r="S4" i="1"/>
  <c r="V4" i="1"/>
  <c r="G5" i="1"/>
  <c r="H5" i="1"/>
  <c r="J5" i="1"/>
  <c r="K5" i="1"/>
  <c r="M5" i="1"/>
  <c r="N5" i="1"/>
  <c r="P5" i="1"/>
  <c r="Q5" i="1"/>
  <c r="S5" i="1"/>
  <c r="T5" i="1"/>
  <c r="V5" i="1"/>
  <c r="W5" i="1"/>
  <c r="G6" i="1"/>
  <c r="H6" i="1"/>
  <c r="J6" i="1"/>
  <c r="K6" i="1"/>
  <c r="M6" i="1"/>
  <c r="N6" i="1"/>
  <c r="P6" i="1"/>
  <c r="Q6" i="1"/>
  <c r="S6" i="1"/>
  <c r="T6" i="1"/>
  <c r="V6" i="1"/>
  <c r="W6" i="1"/>
  <c r="G7" i="1"/>
  <c r="J7" i="1"/>
  <c r="M7" i="1"/>
  <c r="P7" i="1"/>
  <c r="S7" i="1"/>
  <c r="V7" i="1"/>
  <c r="G8" i="1"/>
  <c r="J8" i="1"/>
  <c r="M8" i="1"/>
  <c r="P8" i="1"/>
  <c r="S8" i="1"/>
  <c r="V8" i="1"/>
  <c r="G9" i="1"/>
  <c r="H9" i="1"/>
  <c r="J9" i="1"/>
  <c r="K9" i="1"/>
  <c r="M9" i="1"/>
  <c r="N9" i="1"/>
  <c r="P9" i="1"/>
  <c r="Q9" i="1"/>
  <c r="S9" i="1"/>
  <c r="T9" i="1"/>
  <c r="V9" i="1"/>
  <c r="W9" i="1"/>
  <c r="D10" i="1"/>
  <c r="G10" i="1"/>
  <c r="J10" i="1"/>
  <c r="M10" i="1"/>
  <c r="P10" i="1"/>
  <c r="S10" i="1"/>
  <c r="V10" i="1"/>
  <c r="D11" i="1"/>
  <c r="G11" i="1"/>
  <c r="J11" i="1"/>
  <c r="M11" i="1"/>
  <c r="P11" i="1"/>
  <c r="S11" i="1"/>
  <c r="V11" i="1"/>
  <c r="D12" i="1"/>
  <c r="E12" i="1"/>
  <c r="G12" i="1"/>
  <c r="H12" i="1"/>
  <c r="J12" i="1"/>
  <c r="K12" i="1"/>
  <c r="M12" i="1"/>
  <c r="N12" i="1"/>
  <c r="P12" i="1"/>
  <c r="Q12" i="1"/>
  <c r="S12" i="1"/>
  <c r="T12" i="1"/>
  <c r="V12" i="1"/>
  <c r="W12" i="1"/>
  <c r="D13" i="1"/>
  <c r="E13" i="1"/>
  <c r="G13" i="1"/>
  <c r="H13" i="1"/>
  <c r="J13" i="1"/>
  <c r="K13" i="1"/>
  <c r="M13" i="1"/>
  <c r="N13" i="1"/>
  <c r="P13" i="1"/>
  <c r="Q13" i="1"/>
  <c r="S13" i="1"/>
  <c r="T13" i="1"/>
  <c r="V13" i="1"/>
  <c r="W13" i="1"/>
  <c r="D14" i="1"/>
  <c r="G14" i="1"/>
  <c r="J14" i="1"/>
  <c r="M14" i="1"/>
  <c r="P14" i="1"/>
  <c r="S14" i="1"/>
  <c r="V14" i="1"/>
  <c r="D15" i="1"/>
  <c r="G15" i="1"/>
  <c r="J15" i="1"/>
  <c r="M15" i="1"/>
  <c r="P15" i="1"/>
  <c r="S15" i="1"/>
  <c r="V15" i="1"/>
  <c r="D16" i="1"/>
  <c r="E16" i="1"/>
  <c r="G16" i="1"/>
  <c r="H16" i="1"/>
  <c r="J16" i="1"/>
  <c r="K16" i="1"/>
  <c r="M16" i="1"/>
  <c r="N16" i="1"/>
  <c r="P16" i="1"/>
  <c r="Q16" i="1"/>
  <c r="S16" i="1"/>
  <c r="T16" i="1"/>
  <c r="V16" i="1"/>
  <c r="W16" i="1"/>
  <c r="D17" i="1"/>
  <c r="G17" i="1"/>
  <c r="J17" i="1"/>
  <c r="M17" i="1"/>
  <c r="P17" i="1"/>
  <c r="S17" i="1"/>
  <c r="V17" i="1"/>
  <c r="G18" i="1"/>
  <c r="J18" i="1"/>
  <c r="M18" i="1"/>
  <c r="P18" i="1"/>
  <c r="S18" i="1"/>
  <c r="V18" i="1"/>
  <c r="D19" i="1"/>
  <c r="E19" i="1"/>
  <c r="G19" i="1"/>
  <c r="H19" i="1"/>
  <c r="J19" i="1"/>
  <c r="K19" i="1"/>
  <c r="M19" i="1"/>
  <c r="N19" i="1"/>
  <c r="P19" i="1"/>
  <c r="Q19" i="1"/>
  <c r="S19" i="1"/>
  <c r="T19" i="1"/>
  <c r="V19" i="1"/>
  <c r="W19" i="1"/>
  <c r="D20" i="1"/>
  <c r="E20" i="1"/>
  <c r="G20" i="1"/>
  <c r="H20" i="1"/>
  <c r="J20" i="1"/>
  <c r="K20" i="1"/>
  <c r="M20" i="1"/>
  <c r="N20" i="1"/>
  <c r="P20" i="1"/>
  <c r="Q20" i="1"/>
  <c r="S20" i="1"/>
  <c r="T20" i="1"/>
  <c r="V20" i="1"/>
  <c r="W20" i="1"/>
  <c r="D21" i="1"/>
  <c r="G21" i="1"/>
  <c r="J21" i="1"/>
  <c r="M21" i="1"/>
  <c r="P21" i="1"/>
  <c r="S21" i="1"/>
  <c r="V21" i="1"/>
  <c r="D22" i="1"/>
  <c r="G22" i="1"/>
  <c r="J22" i="1"/>
  <c r="M22" i="1"/>
  <c r="P22" i="1"/>
  <c r="S22" i="1"/>
  <c r="V22" i="1"/>
  <c r="D23" i="1"/>
  <c r="E23" i="1"/>
  <c r="G23" i="1"/>
  <c r="H23" i="1"/>
  <c r="J23" i="1"/>
  <c r="K23" i="1"/>
  <c r="M23" i="1"/>
  <c r="N23" i="1"/>
  <c r="P23" i="1"/>
  <c r="Q23" i="1"/>
  <c r="S23" i="1"/>
  <c r="T23" i="1"/>
  <c r="V23" i="1"/>
  <c r="W23" i="1"/>
  <c r="D24" i="1"/>
  <c r="G24" i="1"/>
  <c r="J24" i="1"/>
  <c r="M24" i="1"/>
  <c r="P24" i="1"/>
  <c r="S24" i="1"/>
  <c r="V24" i="1"/>
  <c r="D25" i="1"/>
  <c r="G25" i="1"/>
  <c r="J25" i="1"/>
  <c r="M25" i="1"/>
  <c r="P25" i="1"/>
  <c r="S25" i="1"/>
  <c r="V25" i="1"/>
  <c r="D26" i="1"/>
  <c r="E26" i="1"/>
  <c r="G26" i="1"/>
  <c r="H26" i="1"/>
  <c r="J26" i="1"/>
  <c r="K26" i="1"/>
  <c r="M26" i="1"/>
  <c r="N26" i="1"/>
  <c r="P26" i="1"/>
  <c r="Q26" i="1"/>
  <c r="S26" i="1"/>
  <c r="T26" i="1"/>
  <c r="V26" i="1"/>
  <c r="W26" i="1"/>
  <c r="D27" i="1"/>
  <c r="E27" i="1"/>
  <c r="G27" i="1"/>
  <c r="H27" i="1"/>
  <c r="J27" i="1"/>
  <c r="K27" i="1"/>
  <c r="M27" i="1"/>
  <c r="N27" i="1"/>
  <c r="P27" i="1"/>
  <c r="Q27" i="1"/>
  <c r="S27" i="1"/>
  <c r="T27" i="1"/>
  <c r="V27" i="1"/>
  <c r="W27" i="1"/>
  <c r="D28" i="1"/>
  <c r="G28" i="1"/>
  <c r="J28" i="1"/>
  <c r="M28" i="1"/>
  <c r="P28" i="1"/>
  <c r="S28" i="1"/>
  <c r="V28" i="1"/>
  <c r="D29" i="1"/>
  <c r="G29" i="1"/>
  <c r="J29" i="1"/>
  <c r="M29" i="1"/>
  <c r="P29" i="1"/>
  <c r="S29" i="1"/>
  <c r="V29" i="1"/>
  <c r="D30" i="1"/>
  <c r="E30" i="1"/>
  <c r="G30" i="1"/>
  <c r="H30" i="1"/>
  <c r="J30" i="1"/>
  <c r="K30" i="1"/>
  <c r="M30" i="1"/>
  <c r="N30" i="1"/>
  <c r="P30" i="1"/>
  <c r="Q30" i="1"/>
  <c r="S30" i="1"/>
  <c r="T30" i="1"/>
  <c r="V30" i="1"/>
  <c r="W30" i="1"/>
  <c r="D31" i="1"/>
  <c r="G31" i="1"/>
  <c r="J31" i="1"/>
  <c r="M31" i="1"/>
  <c r="P31" i="1"/>
  <c r="S31" i="1"/>
  <c r="V31" i="1"/>
  <c r="D32" i="1"/>
  <c r="G32" i="1"/>
  <c r="J32" i="1"/>
  <c r="M32" i="1"/>
  <c r="P32" i="1"/>
  <c r="S32" i="1"/>
  <c r="V32" i="1"/>
  <c r="D33" i="1"/>
  <c r="E33" i="1"/>
  <c r="G33" i="1"/>
  <c r="H33" i="1"/>
  <c r="J33" i="1"/>
  <c r="K33" i="1"/>
  <c r="M33" i="1"/>
  <c r="N33" i="1"/>
  <c r="P33" i="1"/>
  <c r="Q33" i="1"/>
  <c r="S33" i="1"/>
  <c r="T33" i="1"/>
  <c r="V33" i="1"/>
  <c r="W33" i="1"/>
  <c r="D34" i="1"/>
  <c r="G34" i="1"/>
  <c r="J34" i="1"/>
  <c r="M34" i="1"/>
  <c r="P34" i="1"/>
  <c r="S34" i="1"/>
  <c r="V34" i="1"/>
  <c r="B35" i="1"/>
  <c r="X35" i="1" l="1"/>
  <c r="AB35" i="1"/>
  <c r="E35" i="2"/>
  <c r="U35" i="1"/>
  <c r="E35" i="1"/>
  <c r="L35" i="1"/>
  <c r="O35" i="1"/>
  <c r="T35" i="1"/>
  <c r="W35" i="1"/>
  <c r="K35" i="1"/>
  <c r="H35" i="1"/>
  <c r="J35" i="1"/>
  <c r="D35" i="2"/>
  <c r="V35" i="1"/>
  <c r="Q35" i="1"/>
  <c r="F35" i="1"/>
  <c r="Z35" i="1"/>
  <c r="G35" i="1"/>
  <c r="P35" i="1"/>
  <c r="I35" i="1"/>
  <c r="N35" i="2"/>
  <c r="H35" i="2"/>
  <c r="S35" i="1"/>
  <c r="G35" i="2"/>
  <c r="J35" i="2"/>
  <c r="M35" i="2"/>
  <c r="AA35" i="1"/>
  <c r="M35" i="1"/>
  <c r="C35" i="1"/>
  <c r="D35" i="1"/>
  <c r="R35" i="1"/>
  <c r="K35" i="2"/>
  <c r="N35" i="1"/>
</calcChain>
</file>

<file path=xl/sharedStrings.xml><?xml version="1.0" encoding="utf-8"?>
<sst xmlns="http://schemas.openxmlformats.org/spreadsheetml/2006/main" count="193" uniqueCount="28">
  <si>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</si>
  <si>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</si>
  <si>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</si>
  <si>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</si>
  <si>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</si>
  <si>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</si>
  <si>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</si>
  <si>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</si>
  <si>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</si>
  <si>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</si>
  <si>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</si>
  <si>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</si>
  <si>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</si>
  <si>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</si>
  <si>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</si>
  <si>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</si>
  <si>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</si>
  <si>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</si>
  <si>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</si>
  <si>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</si>
  <si>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</si>
  <si>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</si>
  <si>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</si>
  <si>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</si>
  <si>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</si>
  <si>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</si>
  <si>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BFIX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</si>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</sst>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6" xfId="1" applyNumberFormat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169" fontId="4" fillId="0" borderId="26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4" fontId="7" fillId="2" borderId="26" xfId="1" applyNumberFormat="1" applyFont="1" applyFill="1" applyBorder="1"/>
    <xf numFmtId="168" fontId="7" fillId="2" borderId="26" xfId="1" applyNumberFormat="1" applyFont="1" applyFill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workbookViewId="0">
      <pane xSplit="1" topLeftCell="G1" activePane="topRight" state="frozen"/>
      <selection pane="topRight" activeCell="U38" sqref="U38"/>
    </sheetView>
  </sheetViews>
  <sheetFormatPr defaultRowHeight="12.75" x14ac:dyDescent="0.2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 x14ac:dyDescent="0.3">
      <c r="A1" s="79" t="s">
        <v>27</v>
      </c>
      <c r="B1" s="77">
        <v>2021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2" t="s">
        <v>6</v>
      </c>
      <c r="AB1" s="57" t="s">
        <v>0</v>
      </c>
    </row>
    <row r="2" spans="1:28" ht="14.25" x14ac:dyDescent="0.3">
      <c r="A2" s="9" t="s">
        <v>3</v>
      </c>
      <c r="B2" s="60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8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 x14ac:dyDescent="0.35">
      <c r="A3" s="18" t="s">
        <v>2</v>
      </c>
      <c r="B3" s="61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9"/>
      <c r="P3" s="20"/>
      <c r="Q3" s="22"/>
      <c r="R3" s="25"/>
      <c r="S3" s="20"/>
      <c r="T3" s="26"/>
      <c r="U3" s="24"/>
      <c r="V3" s="20"/>
      <c r="W3" s="22"/>
      <c r="X3" s="78">
        <v>-3.0000000000000001E-3</v>
      </c>
      <c r="Y3" s="78">
        <v>-3.0000000000000001E-3</v>
      </c>
      <c r="Z3" s="27"/>
      <c r="AA3" s="28"/>
      <c r="AB3" s="29"/>
    </row>
    <row r="4" spans="1:28" ht="13.5" x14ac:dyDescent="0.25">
      <c r="A4" s="30">
        <v>1</v>
      </c>
      <c r="B4" s="31">
        <v>1</v>
      </c>
      <c r="C4" s="32">
        <v>9312</v>
      </c>
      <c r="D4" s="33">
        <f t="shared" ref="D4:D17" si="0">IF(C4=0,"",C4/Z4)</f>
        <v>7880.839539607312</v>
      </c>
      <c r="E4" s="34">
        <f t="shared" ref="E4:E33" si="1">C4*AB4</f>
        <v>200133.50400000002</v>
      </c>
      <c r="F4" s="32">
        <v>2667.5</v>
      </c>
      <c r="G4" s="34">
        <f t="shared" ref="G4:G34" si="2">IF(F4=0,"",F4/Z4)</f>
        <v>2257.5321597833445</v>
      </c>
      <c r="H4" s="34">
        <f t="shared" ref="H4:H33" si="3">F4*AB4</f>
        <v>57329.91</v>
      </c>
      <c r="I4" s="32">
        <v>2270</v>
      </c>
      <c r="J4" s="34">
        <f t="shared" ref="J4:J34" si="4">IF(I4=0,"",I4/Z4)</f>
        <v>1921.1238997968856</v>
      </c>
      <c r="K4" s="34">
        <f t="shared" ref="K4:K33" si="5">I4*AB4</f>
        <v>48786.840000000004</v>
      </c>
      <c r="L4" s="32">
        <v>2977.5</v>
      </c>
      <c r="M4" s="34">
        <f t="shared" ref="M4:M34" si="6">IF(L4=0,"",L4/Z4)</f>
        <v>2519.8882870683819</v>
      </c>
      <c r="N4" s="34">
        <f t="shared" ref="N4:N33" si="7">L4*AB4</f>
        <v>63992.43</v>
      </c>
      <c r="O4" s="35">
        <v>19541</v>
      </c>
      <c r="P4" s="34">
        <f t="shared" ref="P4:P34" si="8">IF(O4=0,"",O4/Z4)</f>
        <v>16537.745429925526</v>
      </c>
      <c r="Q4" s="34">
        <f t="shared" ref="Q4:Q33" si="9">O4*AB4</f>
        <v>419975.17200000002</v>
      </c>
      <c r="R4" s="32">
        <v>2400</v>
      </c>
      <c r="S4" s="34">
        <f t="shared" ref="S4:S34" si="10">IF(R4=0,"",R4/Z4)</f>
        <v>2031.144211238998</v>
      </c>
      <c r="T4" s="34">
        <f t="shared" ref="T4:T33" si="11">R4*AB4</f>
        <v>51580.800000000003</v>
      </c>
      <c r="U4" s="35">
        <v>34129</v>
      </c>
      <c r="V4" s="34">
        <f t="shared" ref="V4:V34" si="12">IF(U4=0,"",U4/Z4)</f>
        <v>28883.716993906568</v>
      </c>
      <c r="W4" s="34">
        <f t="shared" ref="W4:W33" si="13">U4*AB4</f>
        <v>733500.46799999999</v>
      </c>
      <c r="X4" s="36">
        <v>1.1787000000000001</v>
      </c>
      <c r="Y4" s="80">
        <v>1.17845</v>
      </c>
      <c r="Z4" s="36">
        <v>1.1816</v>
      </c>
      <c r="AA4" s="43">
        <v>25.41</v>
      </c>
      <c r="AB4" s="38">
        <v>21.492000000000001</v>
      </c>
    </row>
    <row r="5" spans="1:28" ht="13.5" x14ac:dyDescent="0.25">
      <c r="A5" s="39">
        <v>2</v>
      </c>
      <c r="B5" s="40">
        <v>1</v>
      </c>
      <c r="C5" s="41">
        <v>9347</v>
      </c>
      <c r="D5" s="33">
        <f t="shared" si="0"/>
        <v>7889.7611209588922</v>
      </c>
      <c r="E5" s="34">
        <f t="shared" si="1"/>
        <v>200259.47500000001</v>
      </c>
      <c r="F5" s="41">
        <v>2694.5</v>
      </c>
      <c r="G5" s="34">
        <f t="shared" si="2"/>
        <v>2274.4154638305054</v>
      </c>
      <c r="H5" s="34">
        <f t="shared" si="3"/>
        <v>57729.662499999999</v>
      </c>
      <c r="I5" s="41">
        <v>2300</v>
      </c>
      <c r="J5" s="34">
        <f t="shared" si="4"/>
        <v>1941.4197687178187</v>
      </c>
      <c r="K5" s="34">
        <f t="shared" si="5"/>
        <v>49277.5</v>
      </c>
      <c r="L5" s="41">
        <v>2987.5</v>
      </c>
      <c r="M5" s="34">
        <f t="shared" si="6"/>
        <v>2521.7354604541233</v>
      </c>
      <c r="N5" s="34">
        <f t="shared" si="7"/>
        <v>64007.1875</v>
      </c>
      <c r="O5" s="42">
        <v>19365</v>
      </c>
      <c r="P5" s="34">
        <f t="shared" si="8"/>
        <v>16345.910357052417</v>
      </c>
      <c r="Q5" s="34">
        <f t="shared" si="9"/>
        <v>414895.125</v>
      </c>
      <c r="R5" s="41">
        <v>2391.5</v>
      </c>
      <c r="S5" s="34">
        <f t="shared" si="10"/>
        <v>2018.6545116907232</v>
      </c>
      <c r="T5" s="34">
        <f t="shared" si="11"/>
        <v>51237.887500000004</v>
      </c>
      <c r="U5" s="42">
        <v>33942</v>
      </c>
      <c r="V5" s="34">
        <f t="shared" si="12"/>
        <v>28650.291212965305</v>
      </c>
      <c r="W5" s="34">
        <f t="shared" si="13"/>
        <v>727207.35</v>
      </c>
      <c r="X5" s="37">
        <v>1.1816</v>
      </c>
      <c r="Y5" s="81">
        <v>1.1819500000000001</v>
      </c>
      <c r="Z5" s="37">
        <v>1.1847000000000001</v>
      </c>
      <c r="AA5" s="43">
        <v>25.38</v>
      </c>
      <c r="AB5" s="43">
        <v>21.425000000000001</v>
      </c>
    </row>
    <row r="6" spans="1:28" ht="13.5" x14ac:dyDescent="0.25">
      <c r="A6" s="39">
        <v>3</v>
      </c>
      <c r="B6" s="40">
        <v>1</v>
      </c>
      <c r="C6" s="41">
        <v>9361</v>
      </c>
      <c r="D6" s="33">
        <f t="shared" si="0"/>
        <v>7884.2752463572815</v>
      </c>
      <c r="E6" s="34">
        <f t="shared" si="1"/>
        <v>200437.73199999999</v>
      </c>
      <c r="F6" s="41">
        <v>2696</v>
      </c>
      <c r="G6" s="34">
        <f t="shared" si="2"/>
        <v>2270.6982228585866</v>
      </c>
      <c r="H6" s="34">
        <f t="shared" si="3"/>
        <v>57726.752</v>
      </c>
      <c r="I6" s="41">
        <v>2300</v>
      </c>
      <c r="J6" s="34">
        <f t="shared" si="4"/>
        <v>1937.1683651983492</v>
      </c>
      <c r="K6" s="34">
        <f t="shared" si="5"/>
        <v>49247.6</v>
      </c>
      <c r="L6" s="41">
        <v>2984.5</v>
      </c>
      <c r="M6" s="34">
        <f t="shared" si="6"/>
        <v>2513.686515623684</v>
      </c>
      <c r="N6" s="34">
        <f t="shared" si="7"/>
        <v>63904.113999999994</v>
      </c>
      <c r="O6" s="42">
        <v>19494</v>
      </c>
      <c r="P6" s="34">
        <f t="shared" si="8"/>
        <v>16418.765265728965</v>
      </c>
      <c r="Q6" s="34">
        <f t="shared" si="9"/>
        <v>417405.52799999999</v>
      </c>
      <c r="R6" s="41">
        <v>2383</v>
      </c>
      <c r="S6" s="34">
        <f t="shared" si="10"/>
        <v>2007.0748757685506</v>
      </c>
      <c r="T6" s="34">
        <f t="shared" si="11"/>
        <v>51024.795999999995</v>
      </c>
      <c r="U6" s="42">
        <v>33540</v>
      </c>
      <c r="V6" s="34">
        <f t="shared" si="12"/>
        <v>28248.968247283752</v>
      </c>
      <c r="W6" s="34">
        <f t="shared" si="13"/>
        <v>718158.48</v>
      </c>
      <c r="X6" s="37">
        <v>1.1841999999999999</v>
      </c>
      <c r="Y6" s="81">
        <v>1.18435</v>
      </c>
      <c r="Z6" s="37">
        <v>1.1873</v>
      </c>
      <c r="AA6" s="43">
        <v>25.42</v>
      </c>
      <c r="AB6" s="43">
        <v>21.411999999999999</v>
      </c>
    </row>
    <row r="7" spans="1:28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 t="s">
        <v>2</v>
      </c>
      <c r="F7" s="41"/>
      <c r="G7" s="34" t="str">
        <f t="shared" si="2"/>
        <v/>
      </c>
      <c r="H7" s="34" t="s">
        <v>2</v>
      </c>
      <c r="I7" s="41"/>
      <c r="J7" s="34" t="str">
        <f t="shared" si="4"/>
        <v/>
      </c>
      <c r="K7" s="34" t="s">
        <v>2</v>
      </c>
      <c r="L7" s="41"/>
      <c r="M7" s="34" t="str">
        <f t="shared" si="6"/>
        <v/>
      </c>
      <c r="N7" s="34" t="s">
        <v>2</v>
      </c>
      <c r="O7" s="42"/>
      <c r="P7" s="34" t="str">
        <f t="shared" si="8"/>
        <v/>
      </c>
      <c r="Q7" s="34" t="s">
        <v>2</v>
      </c>
      <c r="R7" s="41"/>
      <c r="S7" s="34" t="str">
        <f t="shared" si="10"/>
        <v/>
      </c>
      <c r="T7" s="34" t="s">
        <v>2</v>
      </c>
      <c r="U7" s="42"/>
      <c r="V7" s="34" t="str">
        <f t="shared" si="12"/>
        <v/>
      </c>
      <c r="W7" s="34" t="s">
        <v>2</v>
      </c>
      <c r="X7" s="37" t="s">
        <v>2</v>
      </c>
      <c r="Y7" s="81" t="s">
        <v>2</v>
      </c>
      <c r="Z7" s="37" t="s">
        <v>2</v>
      </c>
      <c r="AA7" s="43" t="s">
        <v>2</v>
      </c>
      <c r="AB7" s="43"/>
    </row>
    <row r="8" spans="1:28" ht="13.5" x14ac:dyDescent="0.25">
      <c r="A8" s="39">
        <v>5</v>
      </c>
      <c r="B8" s="40" t="s">
        <v>2</v>
      </c>
      <c r="C8" s="41"/>
      <c r="D8" s="33" t="str">
        <f t="shared" si="0"/>
        <v/>
      </c>
      <c r="E8" s="34" t="s">
        <v>2</v>
      </c>
      <c r="F8" s="41"/>
      <c r="G8" s="34" t="str">
        <f t="shared" si="2"/>
        <v/>
      </c>
      <c r="H8" s="34" t="s">
        <v>2</v>
      </c>
      <c r="I8" s="41"/>
      <c r="J8" s="34" t="str">
        <f t="shared" si="4"/>
        <v/>
      </c>
      <c r="K8" s="34" t="s">
        <v>2</v>
      </c>
      <c r="L8" s="41"/>
      <c r="M8" s="34" t="str">
        <f t="shared" si="6"/>
        <v/>
      </c>
      <c r="N8" s="34" t="s">
        <v>2</v>
      </c>
      <c r="O8" s="42"/>
      <c r="P8" s="34" t="str">
        <f t="shared" si="8"/>
        <v/>
      </c>
      <c r="Q8" s="34" t="s">
        <v>2</v>
      </c>
      <c r="R8" s="41"/>
      <c r="S8" s="34" t="str">
        <f t="shared" si="10"/>
        <v/>
      </c>
      <c r="T8" s="34" t="s">
        <v>2</v>
      </c>
      <c r="U8" s="42"/>
      <c r="V8" s="34" t="str">
        <f t="shared" si="12"/>
        <v/>
      </c>
      <c r="W8" s="34" t="s">
        <v>2</v>
      </c>
      <c r="X8" s="37" t="s">
        <v>2</v>
      </c>
      <c r="Y8" s="81" t="s">
        <v>2</v>
      </c>
      <c r="Z8" s="37" t="s">
        <v>2</v>
      </c>
      <c r="AA8" s="43" t="s">
        <v>2</v>
      </c>
      <c r="AB8" s="43"/>
    </row>
    <row r="9" spans="1:28" ht="13.5" x14ac:dyDescent="0.25">
      <c r="A9" s="39">
        <v>6</v>
      </c>
      <c r="B9" s="40">
        <v>1</v>
      </c>
      <c r="C9" s="41">
        <v>9401.5</v>
      </c>
      <c r="D9" s="33">
        <f t="shared" si="0"/>
        <v>7925.0611143892784</v>
      </c>
      <c r="E9" s="34">
        <f t="shared" si="1"/>
        <v>201267.31200000001</v>
      </c>
      <c r="F9" s="41">
        <v>2745.5</v>
      </c>
      <c r="G9" s="34">
        <f t="shared" si="2"/>
        <v>2314.3387001601618</v>
      </c>
      <c r="H9" s="34">
        <f t="shared" si="3"/>
        <v>58775.664000000004</v>
      </c>
      <c r="I9" s="41">
        <v>2325</v>
      </c>
      <c r="J9" s="34">
        <f t="shared" si="4"/>
        <v>1959.8752423501646</v>
      </c>
      <c r="K9" s="34">
        <f t="shared" si="5"/>
        <v>49773.600000000006</v>
      </c>
      <c r="L9" s="41">
        <v>3008</v>
      </c>
      <c r="M9" s="34">
        <f t="shared" si="6"/>
        <v>2535.6149371996967</v>
      </c>
      <c r="N9" s="34">
        <f t="shared" si="7"/>
        <v>64395.264000000003</v>
      </c>
      <c r="O9" s="42">
        <v>19640</v>
      </c>
      <c r="P9" s="34">
        <f t="shared" si="8"/>
        <v>16555.677316024616</v>
      </c>
      <c r="Q9" s="34">
        <f t="shared" si="9"/>
        <v>420453.12000000005</v>
      </c>
      <c r="R9" s="41">
        <v>2374</v>
      </c>
      <c r="S9" s="34">
        <f t="shared" si="10"/>
        <v>2001.1801399308777</v>
      </c>
      <c r="T9" s="34">
        <f t="shared" si="11"/>
        <v>50822.592000000004</v>
      </c>
      <c r="U9" s="42">
        <v>33250</v>
      </c>
      <c r="V9" s="34">
        <f t="shared" si="12"/>
        <v>28028.323358341062</v>
      </c>
      <c r="W9" s="34">
        <f t="shared" si="13"/>
        <v>711816</v>
      </c>
      <c r="X9" s="37">
        <v>1.1834</v>
      </c>
      <c r="Y9" s="81">
        <v>1.1832</v>
      </c>
      <c r="Z9" s="37">
        <v>1.1862999999999999</v>
      </c>
      <c r="AA9" s="43">
        <v>25.4</v>
      </c>
      <c r="AB9" s="43">
        <v>21.408000000000001</v>
      </c>
    </row>
    <row r="10" spans="1:28" ht="13.5" x14ac:dyDescent="0.25">
      <c r="A10" s="39">
        <v>7</v>
      </c>
      <c r="B10" s="40">
        <v>1</v>
      </c>
      <c r="C10" s="41">
        <v>9325</v>
      </c>
      <c r="D10" s="33">
        <f t="shared" si="0"/>
        <v>7861.900345670686</v>
      </c>
      <c r="E10" s="34">
        <f t="shared" si="1"/>
        <v>199872.05000000002</v>
      </c>
      <c r="F10" s="41">
        <v>2740.5</v>
      </c>
      <c r="G10" s="34">
        <f t="shared" si="2"/>
        <v>2310.5134474327629</v>
      </c>
      <c r="H10" s="34">
        <f t="shared" si="3"/>
        <v>58739.877</v>
      </c>
      <c r="I10" s="41">
        <v>2325</v>
      </c>
      <c r="J10" s="34">
        <f t="shared" si="4"/>
        <v>1960.2057162127983</v>
      </c>
      <c r="K10" s="34">
        <f t="shared" si="5"/>
        <v>49834.05</v>
      </c>
      <c r="L10" s="41">
        <v>3020</v>
      </c>
      <c r="M10" s="34">
        <f t="shared" si="6"/>
        <v>2546.1596829946884</v>
      </c>
      <c r="N10" s="34">
        <f t="shared" si="7"/>
        <v>64730.68</v>
      </c>
      <c r="O10" s="42">
        <v>19555</v>
      </c>
      <c r="P10" s="34">
        <f t="shared" si="8"/>
        <v>16486.805497006997</v>
      </c>
      <c r="Q10" s="34">
        <f t="shared" si="9"/>
        <v>419141.87</v>
      </c>
      <c r="R10" s="41">
        <v>2348</v>
      </c>
      <c r="S10" s="34">
        <f t="shared" si="10"/>
        <v>1979.5969985667314</v>
      </c>
      <c r="T10" s="34">
        <f t="shared" si="11"/>
        <v>50327.031999999999</v>
      </c>
      <c r="U10" s="42">
        <v>33005</v>
      </c>
      <c r="V10" s="34">
        <f t="shared" si="12"/>
        <v>27826.490177893938</v>
      </c>
      <c r="W10" s="34">
        <f t="shared" si="13"/>
        <v>707429.17</v>
      </c>
      <c r="X10" s="37">
        <v>1.1830000000000001</v>
      </c>
      <c r="Y10" s="81">
        <v>1.1831499999999999</v>
      </c>
      <c r="Z10" s="37">
        <v>1.1860999999999999</v>
      </c>
      <c r="AA10" s="43">
        <v>25.42</v>
      </c>
      <c r="AB10" s="43">
        <v>21.434000000000001</v>
      </c>
    </row>
    <row r="11" spans="1:28" ht="13.5" x14ac:dyDescent="0.25">
      <c r="A11" s="39">
        <v>8</v>
      </c>
      <c r="B11" s="40">
        <v>1</v>
      </c>
      <c r="C11" s="41">
        <v>9256</v>
      </c>
      <c r="D11" s="33">
        <f t="shared" si="0"/>
        <v>7828.8082550959998</v>
      </c>
      <c r="E11" s="34">
        <f t="shared" si="1"/>
        <v>198735.576</v>
      </c>
      <c r="F11" s="41">
        <v>2775</v>
      </c>
      <c r="G11" s="34">
        <f t="shared" si="2"/>
        <v>2347.1200202994164</v>
      </c>
      <c r="H11" s="34">
        <f t="shared" si="3"/>
        <v>59582.025000000001</v>
      </c>
      <c r="I11" s="41">
        <v>2360</v>
      </c>
      <c r="J11" s="34">
        <f t="shared" si="4"/>
        <v>1996.1092785249093</v>
      </c>
      <c r="K11" s="34">
        <f t="shared" si="5"/>
        <v>50671.56</v>
      </c>
      <c r="L11" s="41">
        <v>3052</v>
      </c>
      <c r="M11" s="34">
        <f t="shared" si="6"/>
        <v>2581.4091178211961</v>
      </c>
      <c r="N11" s="34">
        <f t="shared" si="7"/>
        <v>65529.491999999998</v>
      </c>
      <c r="O11" s="42">
        <v>19725</v>
      </c>
      <c r="P11" s="34">
        <f t="shared" si="8"/>
        <v>16683.582846993151</v>
      </c>
      <c r="Q11" s="34">
        <f t="shared" si="9"/>
        <v>423515.47499999998</v>
      </c>
      <c r="R11" s="41">
        <v>2340</v>
      </c>
      <c r="S11" s="34">
        <f t="shared" si="10"/>
        <v>1979.1930981984269</v>
      </c>
      <c r="T11" s="34">
        <f t="shared" si="11"/>
        <v>50242.14</v>
      </c>
      <c r="U11" s="42">
        <v>32850</v>
      </c>
      <c r="V11" s="34">
        <f t="shared" si="12"/>
        <v>27784.826186247148</v>
      </c>
      <c r="W11" s="34">
        <f t="shared" si="13"/>
        <v>705322.35</v>
      </c>
      <c r="X11" s="37">
        <v>1.1797</v>
      </c>
      <c r="Y11" s="81">
        <v>1.1791499999999999</v>
      </c>
      <c r="Z11" s="37">
        <v>1.1822999999999999</v>
      </c>
      <c r="AA11" s="43">
        <v>25.395</v>
      </c>
      <c r="AB11" s="43">
        <v>21.471</v>
      </c>
    </row>
    <row r="12" spans="1:28" ht="13.5" x14ac:dyDescent="0.25">
      <c r="A12" s="39">
        <v>9</v>
      </c>
      <c r="B12" s="40">
        <v>1</v>
      </c>
      <c r="C12" s="41">
        <v>9356.5</v>
      </c>
      <c r="D12" s="33">
        <f t="shared" si="0"/>
        <v>7902.4493243243251</v>
      </c>
      <c r="E12" s="34">
        <f t="shared" si="1"/>
        <v>200762.42050000001</v>
      </c>
      <c r="F12" s="41">
        <v>2817</v>
      </c>
      <c r="G12" s="34">
        <f t="shared" si="2"/>
        <v>2379.2229729729729</v>
      </c>
      <c r="H12" s="34">
        <f t="shared" si="3"/>
        <v>60444.368999999999</v>
      </c>
      <c r="I12" s="41">
        <v>3010</v>
      </c>
      <c r="J12" s="34">
        <f t="shared" si="4"/>
        <v>2542.22972972973</v>
      </c>
      <c r="K12" s="34">
        <f t="shared" si="5"/>
        <v>64585.57</v>
      </c>
      <c r="L12" s="41">
        <v>3072</v>
      </c>
      <c r="M12" s="34">
        <f t="shared" si="6"/>
        <v>2594.5945945945946</v>
      </c>
      <c r="N12" s="34">
        <f t="shared" si="7"/>
        <v>65915.90400000001</v>
      </c>
      <c r="O12" s="42">
        <v>20240</v>
      </c>
      <c r="P12" s="34">
        <f t="shared" si="8"/>
        <v>17094.594594594597</v>
      </c>
      <c r="Q12" s="34">
        <f t="shared" si="9"/>
        <v>434289.68</v>
      </c>
      <c r="R12" s="41">
        <v>2324</v>
      </c>
      <c r="S12" s="34">
        <f t="shared" si="10"/>
        <v>1962.8378378378379</v>
      </c>
      <c r="T12" s="34">
        <f t="shared" si="11"/>
        <v>49866.067999999999</v>
      </c>
      <c r="U12" s="42">
        <v>33825</v>
      </c>
      <c r="V12" s="34">
        <f t="shared" si="12"/>
        <v>28568.412162162163</v>
      </c>
      <c r="W12" s="34">
        <f t="shared" si="13"/>
        <v>725783.02500000002</v>
      </c>
      <c r="X12" s="37">
        <v>1.1808000000000001</v>
      </c>
      <c r="Y12" s="81">
        <v>1.18085</v>
      </c>
      <c r="Z12" s="37">
        <v>1.1839999999999999</v>
      </c>
      <c r="AA12" s="43">
        <v>25.4</v>
      </c>
      <c r="AB12" s="43">
        <v>21.457000000000001</v>
      </c>
    </row>
    <row r="13" spans="1:28" ht="13.5" x14ac:dyDescent="0.25">
      <c r="A13" s="39">
        <v>10</v>
      </c>
      <c r="B13" s="40">
        <v>1</v>
      </c>
      <c r="C13" s="41">
        <v>9515</v>
      </c>
      <c r="D13" s="33">
        <f t="shared" si="0"/>
        <v>8040.3920905864461</v>
      </c>
      <c r="E13" s="34">
        <f t="shared" si="1"/>
        <v>203221.37</v>
      </c>
      <c r="F13" s="41">
        <v>2896.5</v>
      </c>
      <c r="G13" s="34">
        <f t="shared" si="2"/>
        <v>2447.6085854318067</v>
      </c>
      <c r="H13" s="34">
        <f t="shared" si="3"/>
        <v>61863.447</v>
      </c>
      <c r="I13" s="41">
        <v>2550</v>
      </c>
      <c r="J13" s="34">
        <f t="shared" si="4"/>
        <v>2154.808179820855</v>
      </c>
      <c r="K13" s="34">
        <f t="shared" si="5"/>
        <v>54462.9</v>
      </c>
      <c r="L13" s="41">
        <v>3089</v>
      </c>
      <c r="M13" s="34">
        <f t="shared" si="6"/>
        <v>2610.2754774378909</v>
      </c>
      <c r="N13" s="34">
        <f t="shared" si="7"/>
        <v>65974.862000000008</v>
      </c>
      <c r="O13" s="42">
        <v>20375</v>
      </c>
      <c r="P13" s="34">
        <f t="shared" si="8"/>
        <v>17217.339868176441</v>
      </c>
      <c r="Q13" s="34">
        <f t="shared" si="9"/>
        <v>435169.25</v>
      </c>
      <c r="R13" s="41">
        <v>2368</v>
      </c>
      <c r="S13" s="34">
        <f t="shared" si="10"/>
        <v>2001.0140273787392</v>
      </c>
      <c r="T13" s="34">
        <f t="shared" si="11"/>
        <v>50575.743999999999</v>
      </c>
      <c r="U13" s="42">
        <v>34750</v>
      </c>
      <c r="V13" s="34">
        <f t="shared" si="12"/>
        <v>29364.542842656752</v>
      </c>
      <c r="W13" s="34">
        <f t="shared" si="13"/>
        <v>742190.5</v>
      </c>
      <c r="X13" s="37">
        <v>1.1811</v>
      </c>
      <c r="Y13" s="81">
        <v>1.18035</v>
      </c>
      <c r="Z13" s="37">
        <v>1.1834</v>
      </c>
      <c r="AA13" s="43">
        <v>25.29</v>
      </c>
      <c r="AB13" s="43">
        <v>21.358000000000001</v>
      </c>
    </row>
    <row r="14" spans="1:28" ht="13.5" x14ac:dyDescent="0.2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4" t="str">
        <f t="shared" si="2"/>
        <v/>
      </c>
      <c r="H14" s="34" t="s">
        <v>2</v>
      </c>
      <c r="I14" s="41"/>
      <c r="J14" s="34" t="str">
        <f t="shared" si="4"/>
        <v/>
      </c>
      <c r="K14" s="34" t="s">
        <v>2</v>
      </c>
      <c r="L14" s="41"/>
      <c r="M14" s="34" t="str">
        <f t="shared" si="6"/>
        <v/>
      </c>
      <c r="N14" s="34" t="s">
        <v>2</v>
      </c>
      <c r="O14" s="42"/>
      <c r="P14" s="34" t="str">
        <f t="shared" si="8"/>
        <v/>
      </c>
      <c r="Q14" s="34" t="s">
        <v>2</v>
      </c>
      <c r="R14" s="41"/>
      <c r="S14" s="34" t="str">
        <f t="shared" si="10"/>
        <v/>
      </c>
      <c r="T14" s="34" t="s">
        <v>2</v>
      </c>
      <c r="U14" s="42"/>
      <c r="V14" s="34" t="str">
        <f t="shared" si="12"/>
        <v/>
      </c>
      <c r="W14" s="34" t="s">
        <v>2</v>
      </c>
      <c r="X14" s="37"/>
      <c r="Y14" s="81"/>
      <c r="Z14" s="37"/>
      <c r="AA14" s="43"/>
      <c r="AB14" s="43"/>
    </row>
    <row r="15" spans="1:28" ht="13.5" x14ac:dyDescent="0.25">
      <c r="A15" s="39">
        <v>12</v>
      </c>
      <c r="B15" s="40" t="s">
        <v>2</v>
      </c>
      <c r="C15" s="41"/>
      <c r="D15" s="33" t="str">
        <f t="shared" si="0"/>
        <v/>
      </c>
      <c r="E15" s="34" t="s">
        <v>2</v>
      </c>
      <c r="F15" s="41"/>
      <c r="G15" s="34" t="str">
        <f t="shared" si="2"/>
        <v/>
      </c>
      <c r="H15" s="34" t="s">
        <v>2</v>
      </c>
      <c r="I15" s="41"/>
      <c r="J15" s="34" t="str">
        <f t="shared" si="4"/>
        <v/>
      </c>
      <c r="K15" s="34" t="s">
        <v>2</v>
      </c>
      <c r="L15" s="41"/>
      <c r="M15" s="34" t="str">
        <f t="shared" si="6"/>
        <v/>
      </c>
      <c r="N15" s="34" t="s">
        <v>2</v>
      </c>
      <c r="O15" s="42"/>
      <c r="P15" s="34" t="str">
        <f t="shared" si="8"/>
        <v/>
      </c>
      <c r="Q15" s="34" t="s">
        <v>2</v>
      </c>
      <c r="R15" s="41"/>
      <c r="S15" s="34" t="str">
        <f t="shared" si="10"/>
        <v/>
      </c>
      <c r="T15" s="34" t="s">
        <v>2</v>
      </c>
      <c r="U15" s="42"/>
      <c r="V15" s="34" t="str">
        <f t="shared" si="12"/>
        <v/>
      </c>
      <c r="W15" s="34" t="s">
        <v>2</v>
      </c>
      <c r="X15" s="37"/>
      <c r="Y15" s="81"/>
      <c r="Z15" s="37"/>
      <c r="AA15" s="43"/>
      <c r="AB15" s="43"/>
    </row>
    <row r="16" spans="1:28" ht="13.5" x14ac:dyDescent="0.25">
      <c r="A16" s="39">
        <v>13</v>
      </c>
      <c r="B16" s="40">
        <v>1</v>
      </c>
      <c r="C16" s="41">
        <v>9627</v>
      </c>
      <c r="D16" s="33">
        <f t="shared" si="0"/>
        <v>8176.4905724477667</v>
      </c>
      <c r="E16" s="34">
        <f t="shared" si="1"/>
        <v>207173.04</v>
      </c>
      <c r="F16" s="41">
        <v>2950</v>
      </c>
      <c r="G16" s="34">
        <f t="shared" si="2"/>
        <v>2505.5206386954305</v>
      </c>
      <c r="H16" s="34">
        <f t="shared" si="3"/>
        <v>63484</v>
      </c>
      <c r="I16" s="41">
        <v>2475</v>
      </c>
      <c r="J16" s="34">
        <f t="shared" si="4"/>
        <v>2102.0893494139632</v>
      </c>
      <c r="K16" s="34">
        <f t="shared" si="5"/>
        <v>53262</v>
      </c>
      <c r="L16" s="41">
        <v>3072.5</v>
      </c>
      <c r="M16" s="34">
        <f t="shared" si="6"/>
        <v>2609.5634448785459</v>
      </c>
      <c r="N16" s="34">
        <f t="shared" si="7"/>
        <v>66120.2</v>
      </c>
      <c r="O16" s="42">
        <v>19930</v>
      </c>
      <c r="P16" s="34">
        <f t="shared" si="8"/>
        <v>16927.127569220316</v>
      </c>
      <c r="Q16" s="34">
        <f t="shared" si="9"/>
        <v>428893.6</v>
      </c>
      <c r="R16" s="41">
        <v>2299</v>
      </c>
      <c r="S16" s="34">
        <f t="shared" si="10"/>
        <v>1952.6074401223034</v>
      </c>
      <c r="T16" s="34">
        <f t="shared" si="11"/>
        <v>49474.479999999996</v>
      </c>
      <c r="U16" s="42">
        <v>34950</v>
      </c>
      <c r="V16" s="34">
        <f t="shared" si="12"/>
        <v>29684.049600815357</v>
      </c>
      <c r="W16" s="34">
        <f t="shared" si="13"/>
        <v>752124</v>
      </c>
      <c r="X16" s="37">
        <v>1.175</v>
      </c>
      <c r="Y16" s="81">
        <v>1.17435</v>
      </c>
      <c r="Z16" s="37">
        <v>1.1774</v>
      </c>
      <c r="AA16" s="43">
        <v>25.35</v>
      </c>
      <c r="AB16" s="43">
        <v>21.52</v>
      </c>
    </row>
    <row r="17" spans="1:28" ht="13.5" x14ac:dyDescent="0.25">
      <c r="A17" s="39">
        <v>14</v>
      </c>
      <c r="B17" s="40">
        <v>1</v>
      </c>
      <c r="C17" s="41">
        <v>9407</v>
      </c>
      <c r="D17" s="33">
        <f t="shared" si="0"/>
        <v>7965.2836579170189</v>
      </c>
      <c r="E17" s="34">
        <f t="shared" si="1"/>
        <v>202175.24400000001</v>
      </c>
      <c r="F17" s="41">
        <v>2847</v>
      </c>
      <c r="G17" s="34">
        <f t="shared" si="2"/>
        <v>2410.6689246401352</v>
      </c>
      <c r="H17" s="34">
        <f t="shared" si="3"/>
        <v>61187.724000000002</v>
      </c>
      <c r="I17" s="41">
        <v>2475</v>
      </c>
      <c r="J17" s="34">
        <f t="shared" si="4"/>
        <v>2095.6816257408973</v>
      </c>
      <c r="K17" s="34">
        <f t="shared" si="5"/>
        <v>53192.700000000004</v>
      </c>
      <c r="L17" s="41">
        <v>3015</v>
      </c>
      <c r="M17" s="34">
        <f t="shared" si="6"/>
        <v>2552.9212531752751</v>
      </c>
      <c r="N17" s="34">
        <f t="shared" si="7"/>
        <v>64798.380000000005</v>
      </c>
      <c r="O17" s="42">
        <v>19640</v>
      </c>
      <c r="P17" s="34">
        <f t="shared" si="8"/>
        <v>16629.974597798475</v>
      </c>
      <c r="Q17" s="34">
        <f t="shared" si="9"/>
        <v>422102.88</v>
      </c>
      <c r="R17" s="41">
        <v>2272</v>
      </c>
      <c r="S17" s="34">
        <f t="shared" si="10"/>
        <v>1923.7933954276036</v>
      </c>
      <c r="T17" s="34">
        <f t="shared" si="11"/>
        <v>48829.824000000001</v>
      </c>
      <c r="U17" s="42">
        <v>34300</v>
      </c>
      <c r="V17" s="34">
        <f t="shared" si="12"/>
        <v>29043.183742591023</v>
      </c>
      <c r="W17" s="34">
        <f t="shared" si="13"/>
        <v>737175.6</v>
      </c>
      <c r="X17" s="37">
        <v>1.1783999999999999</v>
      </c>
      <c r="Y17" s="81">
        <v>1.17805</v>
      </c>
      <c r="Z17" s="37">
        <v>1.181</v>
      </c>
      <c r="AA17" s="43">
        <v>25.39</v>
      </c>
      <c r="AB17" s="43">
        <v>21.492000000000001</v>
      </c>
    </row>
    <row r="18" spans="1:28" ht="13.5" x14ac:dyDescent="0.25">
      <c r="A18" s="39">
        <v>15</v>
      </c>
      <c r="B18" s="40">
        <v>1</v>
      </c>
      <c r="C18" s="41">
        <v>9488.5</v>
      </c>
      <c r="D18" s="33">
        <f t="shared" ref="D18:D34" si="14">IF(C18=0,"",C18/Z18)</f>
        <v>8026.1377093554393</v>
      </c>
      <c r="E18" s="34">
        <f t="shared" si="1"/>
        <v>203167.76199999999</v>
      </c>
      <c r="F18" s="41">
        <v>2868</v>
      </c>
      <c r="G18" s="34">
        <f t="shared" si="2"/>
        <v>2425.9854508543394</v>
      </c>
      <c r="H18" s="34">
        <f t="shared" si="3"/>
        <v>61409.615999999995</v>
      </c>
      <c r="I18" s="41">
        <v>2450</v>
      </c>
      <c r="J18" s="34">
        <f t="shared" si="4"/>
        <v>2072.4073760784977</v>
      </c>
      <c r="K18" s="34">
        <f t="shared" si="5"/>
        <v>52459.399999999994</v>
      </c>
      <c r="L18" s="41">
        <v>3052</v>
      </c>
      <c r="M18" s="34">
        <f t="shared" si="6"/>
        <v>2581.6274742006431</v>
      </c>
      <c r="N18" s="34">
        <f t="shared" si="7"/>
        <v>65349.423999999999</v>
      </c>
      <c r="O18" s="42">
        <v>19850</v>
      </c>
      <c r="P18" s="34">
        <f t="shared" si="8"/>
        <v>16790.729149044157</v>
      </c>
      <c r="Q18" s="34">
        <f t="shared" si="9"/>
        <v>425028.19999999995</v>
      </c>
      <c r="R18" s="41">
        <v>2234.5</v>
      </c>
      <c r="S18" s="34">
        <f t="shared" si="10"/>
        <v>1890.1201150397565</v>
      </c>
      <c r="T18" s="34">
        <f t="shared" si="11"/>
        <v>47845.114000000001</v>
      </c>
      <c r="U18" s="42">
        <v>34375</v>
      </c>
      <c r="V18" s="34">
        <f t="shared" si="12"/>
        <v>29077.144307223822</v>
      </c>
      <c r="W18" s="34">
        <f t="shared" si="13"/>
        <v>736037.5</v>
      </c>
      <c r="X18" s="37">
        <v>1.1794</v>
      </c>
      <c r="Y18" s="81">
        <v>1.1791499999999999</v>
      </c>
      <c r="Z18" s="37">
        <v>1.1821999999999999</v>
      </c>
      <c r="AA18" s="43">
        <v>25.32</v>
      </c>
      <c r="AB18" s="43">
        <v>21.411999999999999</v>
      </c>
    </row>
    <row r="19" spans="1:28" ht="13.5" x14ac:dyDescent="0.25">
      <c r="A19" s="39">
        <v>16</v>
      </c>
      <c r="B19" s="40">
        <v>1</v>
      </c>
      <c r="C19" s="41">
        <v>9392</v>
      </c>
      <c r="D19" s="33">
        <f t="shared" si="14"/>
        <v>7980.2871951737616</v>
      </c>
      <c r="E19" s="34">
        <f t="shared" si="1"/>
        <v>201862.25599999999</v>
      </c>
      <c r="F19" s="41">
        <v>2869</v>
      </c>
      <c r="G19" s="34">
        <f t="shared" si="2"/>
        <v>2437.7602175206048</v>
      </c>
      <c r="H19" s="34">
        <f t="shared" si="3"/>
        <v>61663.416999999994</v>
      </c>
      <c r="I19" s="41">
        <v>2449</v>
      </c>
      <c r="J19" s="34">
        <f t="shared" si="4"/>
        <v>2080.8904749766334</v>
      </c>
      <c r="K19" s="34">
        <f t="shared" si="5"/>
        <v>52636.356999999996</v>
      </c>
      <c r="L19" s="41">
        <v>3064</v>
      </c>
      <c r="M19" s="34">
        <f t="shared" si="6"/>
        <v>2603.4497408445918</v>
      </c>
      <c r="N19" s="34">
        <f t="shared" si="7"/>
        <v>65854.551999999996</v>
      </c>
      <c r="O19" s="42">
        <v>19530</v>
      </c>
      <c r="P19" s="34">
        <f t="shared" si="8"/>
        <v>16594.443028294671</v>
      </c>
      <c r="Q19" s="34">
        <f t="shared" si="9"/>
        <v>419758.29</v>
      </c>
      <c r="R19" s="41">
        <v>2247.5</v>
      </c>
      <c r="S19" s="34">
        <f t="shared" si="10"/>
        <v>1909.6779675418472</v>
      </c>
      <c r="T19" s="34">
        <f t="shared" si="11"/>
        <v>48305.517499999994</v>
      </c>
      <c r="U19" s="42">
        <v>34950</v>
      </c>
      <c r="V19" s="34">
        <f t="shared" si="12"/>
        <v>29696.660718837622</v>
      </c>
      <c r="W19" s="34">
        <f t="shared" si="13"/>
        <v>751180.35</v>
      </c>
      <c r="X19" s="37">
        <v>1.1733</v>
      </c>
      <c r="Y19" s="81">
        <v>1.17395</v>
      </c>
      <c r="Z19" s="37">
        <v>1.1769000000000001</v>
      </c>
      <c r="AA19" s="43">
        <v>25.28</v>
      </c>
      <c r="AB19" s="43">
        <v>21.492999999999999</v>
      </c>
    </row>
    <row r="20" spans="1:28" ht="13.5" x14ac:dyDescent="0.25">
      <c r="A20" s="39">
        <v>17</v>
      </c>
      <c r="B20" s="40">
        <v>1</v>
      </c>
      <c r="C20" s="41">
        <v>9435.5</v>
      </c>
      <c r="D20" s="33">
        <f t="shared" si="14"/>
        <v>8004.3264336613502</v>
      </c>
      <c r="E20" s="34">
        <f t="shared" si="1"/>
        <v>202617.927</v>
      </c>
      <c r="F20" s="41">
        <v>2915</v>
      </c>
      <c r="G20" s="34">
        <f t="shared" si="2"/>
        <v>2472.8537495758396</v>
      </c>
      <c r="H20" s="34">
        <f t="shared" si="3"/>
        <v>62596.71</v>
      </c>
      <c r="I20" s="41">
        <v>2449</v>
      </c>
      <c r="J20" s="34">
        <f t="shared" si="4"/>
        <v>2077.5364777740074</v>
      </c>
      <c r="K20" s="34">
        <f t="shared" si="5"/>
        <v>52589.826000000001</v>
      </c>
      <c r="L20" s="41">
        <v>3110</v>
      </c>
      <c r="M20" s="34">
        <f t="shared" si="6"/>
        <v>2638.2762130980655</v>
      </c>
      <c r="N20" s="34">
        <f t="shared" si="7"/>
        <v>66784.14</v>
      </c>
      <c r="O20" s="42">
        <v>20060</v>
      </c>
      <c r="P20" s="34">
        <f t="shared" si="8"/>
        <v>17017.305734645401</v>
      </c>
      <c r="Q20" s="34">
        <f t="shared" si="9"/>
        <v>430768.44</v>
      </c>
      <c r="R20" s="41">
        <v>2214</v>
      </c>
      <c r="S20" s="34">
        <f t="shared" si="10"/>
        <v>1878.1812012215812</v>
      </c>
      <c r="T20" s="34">
        <f t="shared" si="11"/>
        <v>47543.436000000002</v>
      </c>
      <c r="U20" s="42">
        <v>35375</v>
      </c>
      <c r="V20" s="34">
        <f t="shared" si="12"/>
        <v>30009.331523583303</v>
      </c>
      <c r="W20" s="34">
        <f t="shared" si="13"/>
        <v>759642.75</v>
      </c>
      <c r="X20" s="37">
        <v>1.175</v>
      </c>
      <c r="Y20" s="81">
        <v>1.1755500000000001</v>
      </c>
      <c r="Z20" s="37">
        <v>1.1788000000000001</v>
      </c>
      <c r="AA20" s="43">
        <v>25.295000000000002</v>
      </c>
      <c r="AB20" s="43">
        <v>21.474</v>
      </c>
    </row>
    <row r="21" spans="1:28" ht="13.5" x14ac:dyDescent="0.25">
      <c r="A21" s="39">
        <v>18</v>
      </c>
      <c r="B21" s="40"/>
      <c r="C21" s="41"/>
      <c r="D21" s="33" t="str">
        <f t="shared" si="14"/>
        <v/>
      </c>
      <c r="E21" s="34" t="s">
        <v>2</v>
      </c>
      <c r="F21" s="41"/>
      <c r="G21" s="34" t="str">
        <f t="shared" si="2"/>
        <v/>
      </c>
      <c r="H21" s="34" t="s">
        <v>2</v>
      </c>
      <c r="I21" s="41"/>
      <c r="J21" s="34" t="str">
        <f t="shared" si="4"/>
        <v/>
      </c>
      <c r="K21" s="34" t="s">
        <v>2</v>
      </c>
      <c r="L21" s="41"/>
      <c r="M21" s="34" t="str">
        <f t="shared" si="6"/>
        <v/>
      </c>
      <c r="N21" s="34" t="s">
        <v>2</v>
      </c>
      <c r="O21" s="42"/>
      <c r="P21" s="34" t="str">
        <f t="shared" si="8"/>
        <v/>
      </c>
      <c r="Q21" s="34" t="s">
        <v>2</v>
      </c>
      <c r="R21" s="41"/>
      <c r="S21" s="34" t="str">
        <f t="shared" si="10"/>
        <v/>
      </c>
      <c r="T21" s="34" t="s">
        <v>2</v>
      </c>
      <c r="U21" s="42"/>
      <c r="V21" s="34" t="str">
        <f t="shared" si="12"/>
        <v/>
      </c>
      <c r="W21" s="34" t="s">
        <v>2</v>
      </c>
      <c r="X21" s="37"/>
      <c r="Y21" s="81"/>
      <c r="Z21" s="37"/>
      <c r="AA21" s="43"/>
      <c r="AB21" s="43"/>
    </row>
    <row r="22" spans="1:28" ht="13.5" x14ac:dyDescent="0.25">
      <c r="A22" s="39">
        <v>19</v>
      </c>
      <c r="B22" s="40"/>
      <c r="C22" s="41"/>
      <c r="D22" s="33" t="str">
        <f t="shared" si="14"/>
        <v/>
      </c>
      <c r="E22" s="34" t="s">
        <v>2</v>
      </c>
      <c r="F22" s="41"/>
      <c r="G22" s="34" t="str">
        <f t="shared" si="2"/>
        <v/>
      </c>
      <c r="H22" s="34" t="s">
        <v>2</v>
      </c>
      <c r="I22" s="41"/>
      <c r="J22" s="34" t="str">
        <f t="shared" si="4"/>
        <v/>
      </c>
      <c r="K22" s="34" t="s">
        <v>2</v>
      </c>
      <c r="L22" s="41"/>
      <c r="M22" s="34" t="str">
        <f t="shared" si="6"/>
        <v/>
      </c>
      <c r="N22" s="34" t="s">
        <v>2</v>
      </c>
      <c r="O22" s="42"/>
      <c r="P22" s="34" t="str">
        <f t="shared" si="8"/>
        <v/>
      </c>
      <c r="Q22" s="34" t="s">
        <v>2</v>
      </c>
      <c r="R22" s="41"/>
      <c r="S22" s="34" t="str">
        <f t="shared" si="10"/>
        <v/>
      </c>
      <c r="T22" s="34" t="s">
        <v>2</v>
      </c>
      <c r="U22" s="42"/>
      <c r="V22" s="34" t="str">
        <f t="shared" si="12"/>
        <v/>
      </c>
      <c r="W22" s="34" t="s">
        <v>2</v>
      </c>
      <c r="X22" s="37"/>
      <c r="Y22" s="81"/>
      <c r="Z22" s="37"/>
      <c r="AA22" s="43"/>
      <c r="AB22" s="43"/>
    </row>
    <row r="23" spans="1:28" ht="13.5" x14ac:dyDescent="0.25">
      <c r="A23" s="39">
        <v>20</v>
      </c>
      <c r="B23" s="40">
        <v>1</v>
      </c>
      <c r="C23" s="41">
        <v>9145.5</v>
      </c>
      <c r="D23" s="33">
        <f t="shared" si="14"/>
        <v>7812.6601742696048</v>
      </c>
      <c r="E23" s="34">
        <f t="shared" si="1"/>
        <v>198576.2415</v>
      </c>
      <c r="F23" s="41">
        <v>2847</v>
      </c>
      <c r="G23" s="34">
        <f t="shared" si="2"/>
        <v>2432.0861096873396</v>
      </c>
      <c r="H23" s="34">
        <f t="shared" si="3"/>
        <v>61816.911</v>
      </c>
      <c r="I23" s="41">
        <v>2458</v>
      </c>
      <c r="J23" s="34">
        <f t="shared" si="4"/>
        <v>2099.7778916794805</v>
      </c>
      <c r="K23" s="34">
        <f t="shared" si="5"/>
        <v>53370.554000000004</v>
      </c>
      <c r="L23" s="41">
        <v>3018</v>
      </c>
      <c r="M23" s="34">
        <f t="shared" si="6"/>
        <v>2578.165043567401</v>
      </c>
      <c r="N23" s="34">
        <f t="shared" si="7"/>
        <v>65529.834000000003</v>
      </c>
      <c r="O23" s="42">
        <v>19080</v>
      </c>
      <c r="P23" s="34">
        <f t="shared" si="8"/>
        <v>16299.333675038441</v>
      </c>
      <c r="Q23" s="34">
        <f t="shared" si="9"/>
        <v>414284.04000000004</v>
      </c>
      <c r="R23" s="41">
        <v>2170</v>
      </c>
      <c r="S23" s="34">
        <f t="shared" si="10"/>
        <v>1853.7502135656928</v>
      </c>
      <c r="T23" s="34">
        <f t="shared" si="11"/>
        <v>47117.21</v>
      </c>
      <c r="U23" s="42">
        <v>34750</v>
      </c>
      <c r="V23" s="34">
        <f t="shared" si="12"/>
        <v>29685.631300187935</v>
      </c>
      <c r="W23" s="34">
        <f t="shared" si="13"/>
        <v>754526.75</v>
      </c>
      <c r="X23" s="37">
        <v>1.1680999999999999</v>
      </c>
      <c r="Y23" s="81">
        <v>1.1675500000000001</v>
      </c>
      <c r="Z23" s="37">
        <v>1.1706000000000001</v>
      </c>
      <c r="AA23" s="43">
        <v>25.43</v>
      </c>
      <c r="AB23" s="43">
        <v>21.713000000000001</v>
      </c>
    </row>
    <row r="24" spans="1:28" ht="13.5" x14ac:dyDescent="0.25">
      <c r="A24" s="39">
        <v>21</v>
      </c>
      <c r="B24" s="40">
        <v>1</v>
      </c>
      <c r="C24" s="41">
        <v>9106</v>
      </c>
      <c r="D24" s="33">
        <f t="shared" si="14"/>
        <v>7753.0864197530855</v>
      </c>
      <c r="E24" s="34">
        <f t="shared" si="1"/>
        <v>197081.158</v>
      </c>
      <c r="F24" s="41">
        <v>2864</v>
      </c>
      <c r="G24" s="34">
        <f t="shared" si="2"/>
        <v>2438.4844614729668</v>
      </c>
      <c r="H24" s="34">
        <f t="shared" si="3"/>
        <v>61985.552000000003</v>
      </c>
      <c r="I24" s="41">
        <v>2458</v>
      </c>
      <c r="J24" s="34">
        <f t="shared" si="4"/>
        <v>2092.8054491272878</v>
      </c>
      <c r="K24" s="34">
        <f t="shared" si="5"/>
        <v>53198.493999999999</v>
      </c>
      <c r="L24" s="41">
        <v>3003</v>
      </c>
      <c r="M24" s="34">
        <f t="shared" si="6"/>
        <v>2556.8326947637293</v>
      </c>
      <c r="N24" s="34">
        <f t="shared" si="7"/>
        <v>64993.929000000004</v>
      </c>
      <c r="O24" s="42">
        <v>18910</v>
      </c>
      <c r="P24" s="34">
        <f t="shared" si="8"/>
        <v>16100.468284376329</v>
      </c>
      <c r="Q24" s="34">
        <f t="shared" si="9"/>
        <v>409269.13</v>
      </c>
      <c r="R24" s="41">
        <v>2170</v>
      </c>
      <c r="S24" s="34">
        <f t="shared" si="10"/>
        <v>1847.5947211579394</v>
      </c>
      <c r="T24" s="34">
        <f t="shared" si="11"/>
        <v>46965.310000000005</v>
      </c>
      <c r="U24" s="42">
        <v>35350</v>
      </c>
      <c r="V24" s="34">
        <f t="shared" si="12"/>
        <v>30097.914005959981</v>
      </c>
      <c r="W24" s="34">
        <f t="shared" si="13"/>
        <v>765080.05</v>
      </c>
      <c r="X24" s="37">
        <v>1.1708000000000001</v>
      </c>
      <c r="Y24" s="81">
        <v>1.1714500000000001</v>
      </c>
      <c r="Z24" s="37">
        <v>1.1745000000000001</v>
      </c>
      <c r="AA24" s="43">
        <v>25.405000000000001</v>
      </c>
      <c r="AB24" s="43">
        <v>21.643000000000001</v>
      </c>
    </row>
    <row r="25" spans="1:28" ht="13.5" x14ac:dyDescent="0.25">
      <c r="A25" s="39">
        <v>22</v>
      </c>
      <c r="B25" s="40">
        <v>1</v>
      </c>
      <c r="C25" s="41">
        <v>9255</v>
      </c>
      <c r="D25" s="33">
        <f t="shared" si="14"/>
        <v>7892.0440010232787</v>
      </c>
      <c r="E25" s="34">
        <v>0</v>
      </c>
      <c r="F25" s="41">
        <v>2887</v>
      </c>
      <c r="G25" s="34">
        <f t="shared" si="2"/>
        <v>2461.840197834058</v>
      </c>
      <c r="H25" s="34">
        <f t="shared" si="3"/>
        <v>62468.906000000003</v>
      </c>
      <c r="I25" s="41">
        <v>2528</v>
      </c>
      <c r="J25" s="34">
        <f t="shared" si="4"/>
        <v>2155.7090474972283</v>
      </c>
      <c r="K25" s="34">
        <f t="shared" si="5"/>
        <v>54700.864000000001</v>
      </c>
      <c r="L25" s="41">
        <v>3019</v>
      </c>
      <c r="M25" s="34">
        <f t="shared" si="6"/>
        <v>2574.4009550609703</v>
      </c>
      <c r="N25" s="34">
        <f t="shared" si="7"/>
        <v>65325.122000000003</v>
      </c>
      <c r="O25" s="42">
        <v>19080</v>
      </c>
      <c r="P25" s="34">
        <f t="shared" si="8"/>
        <v>16270.145817344588</v>
      </c>
      <c r="Q25" s="34">
        <f t="shared" si="9"/>
        <v>412853.04000000004</v>
      </c>
      <c r="R25" s="41">
        <v>2138</v>
      </c>
      <c r="S25" s="34">
        <f t="shared" si="10"/>
        <v>1823.1431738722604</v>
      </c>
      <c r="T25" s="34">
        <f t="shared" si="11"/>
        <v>46262.044000000002</v>
      </c>
      <c r="U25" s="42">
        <v>36000</v>
      </c>
      <c r="V25" s="34">
        <f t="shared" si="12"/>
        <v>30698.388334612431</v>
      </c>
      <c r="W25" s="34">
        <f t="shared" si="13"/>
        <v>778968.00000000012</v>
      </c>
      <c r="X25" s="37">
        <v>1.1698999999999999</v>
      </c>
      <c r="Y25" s="81">
        <v>1.1696500000000001</v>
      </c>
      <c r="Z25" s="37">
        <v>1.1727000000000001</v>
      </c>
      <c r="AA25" s="43">
        <v>25.38</v>
      </c>
      <c r="AB25" s="43">
        <v>21.638000000000002</v>
      </c>
    </row>
    <row r="26" spans="1:28" ht="13.5" x14ac:dyDescent="0.25">
      <c r="A26" s="39">
        <v>23</v>
      </c>
      <c r="B26" s="40">
        <v>1</v>
      </c>
      <c r="C26" s="41">
        <v>9252</v>
      </c>
      <c r="D26" s="33">
        <f t="shared" si="14"/>
        <v>7896.8931375896209</v>
      </c>
      <c r="E26" s="34">
        <f t="shared" si="1"/>
        <v>200222.53199999998</v>
      </c>
      <c r="F26" s="41">
        <v>2937</v>
      </c>
      <c r="G26" s="34">
        <f t="shared" si="2"/>
        <v>2506.8282690338001</v>
      </c>
      <c r="H26" s="34">
        <f t="shared" si="3"/>
        <v>63559.616999999998</v>
      </c>
      <c r="I26" s="41">
        <v>2528</v>
      </c>
      <c r="J26" s="34">
        <f t="shared" si="4"/>
        <v>2157.7330146807785</v>
      </c>
      <c r="K26" s="34">
        <f t="shared" si="5"/>
        <v>54708.447999999997</v>
      </c>
      <c r="L26" s="41">
        <v>3044</v>
      </c>
      <c r="M26" s="34">
        <f t="shared" si="6"/>
        <v>2598.1563673608739</v>
      </c>
      <c r="N26" s="34">
        <f t="shared" si="7"/>
        <v>65875.203999999998</v>
      </c>
      <c r="O26" s="42">
        <v>19235</v>
      </c>
      <c r="P26" s="34">
        <f t="shared" si="8"/>
        <v>16417.719358142713</v>
      </c>
      <c r="Q26" s="34">
        <f t="shared" si="9"/>
        <v>416264.63499999995</v>
      </c>
      <c r="R26" s="41">
        <v>2139</v>
      </c>
      <c r="S26" s="34">
        <f t="shared" si="10"/>
        <v>1825.7084329122567</v>
      </c>
      <c r="T26" s="34">
        <f t="shared" si="11"/>
        <v>46290.098999999995</v>
      </c>
      <c r="U26" s="42">
        <v>36600</v>
      </c>
      <c r="V26" s="34">
        <f t="shared" si="12"/>
        <v>31239.330829634688</v>
      </c>
      <c r="W26" s="34">
        <f t="shared" si="13"/>
        <v>792060.6</v>
      </c>
      <c r="X26" s="37">
        <v>1.1685000000000001</v>
      </c>
      <c r="Y26" s="81">
        <v>1.16855</v>
      </c>
      <c r="Z26" s="37">
        <v>1.1716</v>
      </c>
      <c r="AA26" s="43">
        <v>25.355</v>
      </c>
      <c r="AB26" s="43">
        <v>21.640999999999998</v>
      </c>
    </row>
    <row r="27" spans="1:28" ht="13.5" x14ac:dyDescent="0.25">
      <c r="A27" s="39">
        <v>24</v>
      </c>
      <c r="B27" s="40">
        <v>1</v>
      </c>
      <c r="C27" s="41">
        <v>9275</v>
      </c>
      <c r="D27" s="33">
        <f t="shared" si="14"/>
        <v>7917.8760457572134</v>
      </c>
      <c r="E27" s="34">
        <f t="shared" si="1"/>
        <v>201109.82500000001</v>
      </c>
      <c r="F27" s="41">
        <v>2905.5</v>
      </c>
      <c r="G27" s="34">
        <f t="shared" si="2"/>
        <v>2480.3653747652384</v>
      </c>
      <c r="H27" s="34">
        <f t="shared" si="3"/>
        <v>62999.9565</v>
      </c>
      <c r="I27" s="41">
        <v>2527</v>
      </c>
      <c r="J27" s="34">
        <f t="shared" si="4"/>
        <v>2157.2477377497012</v>
      </c>
      <c r="K27" s="34">
        <f t="shared" si="5"/>
        <v>54792.940999999999</v>
      </c>
      <c r="L27" s="41">
        <v>3110</v>
      </c>
      <c r="M27" s="34">
        <f t="shared" si="6"/>
        <v>2654.9428034830116</v>
      </c>
      <c r="N27" s="34">
        <f t="shared" si="7"/>
        <v>67434.13</v>
      </c>
      <c r="O27" s="42">
        <v>19180</v>
      </c>
      <c r="P27" s="34">
        <f t="shared" si="8"/>
        <v>16373.570087075295</v>
      </c>
      <c r="Q27" s="34">
        <f t="shared" si="9"/>
        <v>415879.94</v>
      </c>
      <c r="R27" s="41">
        <v>2158.5</v>
      </c>
      <c r="S27" s="34">
        <f t="shared" si="10"/>
        <v>1842.6668943144955</v>
      </c>
      <c r="T27" s="34">
        <f t="shared" si="11"/>
        <v>46802.755499999999</v>
      </c>
      <c r="U27" s="42">
        <v>37525</v>
      </c>
      <c r="V27" s="34">
        <f t="shared" si="12"/>
        <v>32034.317910192931</v>
      </c>
      <c r="W27" s="34">
        <f t="shared" si="13"/>
        <v>813654.57499999995</v>
      </c>
      <c r="X27" s="37">
        <v>1.1689000000000001</v>
      </c>
      <c r="Y27" s="81">
        <v>1.16845</v>
      </c>
      <c r="Z27" s="37">
        <v>1.1714</v>
      </c>
      <c r="AA27" s="43">
        <v>25.41</v>
      </c>
      <c r="AB27" s="43">
        <v>21.683</v>
      </c>
    </row>
    <row r="28" spans="1:28" ht="13.5" x14ac:dyDescent="0.25">
      <c r="A28" s="39">
        <v>25</v>
      </c>
      <c r="B28" s="40"/>
      <c r="C28" s="41"/>
      <c r="D28" s="33" t="str">
        <f t="shared" si="14"/>
        <v/>
      </c>
      <c r="E28" s="34" t="s">
        <v>2</v>
      </c>
      <c r="F28" s="41"/>
      <c r="G28" s="34" t="str">
        <f t="shared" si="2"/>
        <v/>
      </c>
      <c r="H28" s="34" t="s">
        <v>2</v>
      </c>
      <c r="I28" s="41"/>
      <c r="J28" s="34" t="str">
        <f t="shared" si="4"/>
        <v/>
      </c>
      <c r="K28" s="34" t="s">
        <v>2</v>
      </c>
      <c r="L28" s="41"/>
      <c r="M28" s="34" t="str">
        <f t="shared" si="6"/>
        <v/>
      </c>
      <c r="N28" s="34" t="s">
        <v>2</v>
      </c>
      <c r="O28" s="42"/>
      <c r="P28" s="34" t="str">
        <f t="shared" si="8"/>
        <v/>
      </c>
      <c r="Q28" s="34" t="s">
        <v>2</v>
      </c>
      <c r="R28" s="41"/>
      <c r="S28" s="34" t="str">
        <f t="shared" si="10"/>
        <v/>
      </c>
      <c r="T28" s="34" t="s">
        <v>2</v>
      </c>
      <c r="U28" s="42"/>
      <c r="V28" s="34" t="str">
        <f t="shared" si="12"/>
        <v/>
      </c>
      <c r="W28" s="34" t="s">
        <v>2</v>
      </c>
      <c r="X28" s="37"/>
      <c r="Y28" s="81"/>
      <c r="Z28" s="37"/>
      <c r="AA28" s="43"/>
      <c r="AB28" s="43"/>
    </row>
    <row r="29" spans="1:28" ht="13.5" x14ac:dyDescent="0.25">
      <c r="A29" s="39">
        <v>26</v>
      </c>
      <c r="B29" s="40"/>
      <c r="C29" s="41"/>
      <c r="D29" s="33" t="str">
        <f t="shared" si="14"/>
        <v/>
      </c>
      <c r="E29" s="34" t="s">
        <v>2</v>
      </c>
      <c r="F29" s="41"/>
      <c r="G29" s="34" t="str">
        <f t="shared" si="2"/>
        <v/>
      </c>
      <c r="H29" s="34" t="s">
        <v>2</v>
      </c>
      <c r="I29" s="41"/>
      <c r="J29" s="34" t="str">
        <f t="shared" si="4"/>
        <v/>
      </c>
      <c r="K29" s="34" t="s">
        <v>2</v>
      </c>
      <c r="L29" s="41"/>
      <c r="M29" s="34" t="str">
        <f t="shared" si="6"/>
        <v/>
      </c>
      <c r="N29" s="34" t="s">
        <v>2</v>
      </c>
      <c r="O29" s="42"/>
      <c r="P29" s="34" t="str">
        <f t="shared" si="8"/>
        <v/>
      </c>
      <c r="Q29" s="34" t="s">
        <v>2</v>
      </c>
      <c r="R29" s="41"/>
      <c r="S29" s="34" t="str">
        <f t="shared" si="10"/>
        <v/>
      </c>
      <c r="T29" s="34" t="s">
        <v>2</v>
      </c>
      <c r="U29" s="42"/>
      <c r="V29" s="34" t="str">
        <f t="shared" si="12"/>
        <v/>
      </c>
      <c r="W29" s="34" t="s">
        <v>2</v>
      </c>
      <c r="X29" s="37"/>
      <c r="Y29" s="81"/>
      <c r="Z29" s="37"/>
      <c r="AA29" s="43"/>
      <c r="AB29" s="43"/>
    </row>
    <row r="30" spans="1:28" ht="13.5" x14ac:dyDescent="0.25">
      <c r="A30" s="39">
        <v>27</v>
      </c>
      <c r="B30" s="40">
        <v>1</v>
      </c>
      <c r="C30" s="41">
        <v>9341</v>
      </c>
      <c r="D30" s="33">
        <f t="shared" si="14"/>
        <v>7989.223400615806</v>
      </c>
      <c r="E30" s="34">
        <f t="shared" si="1"/>
        <v>203213.45499999999</v>
      </c>
      <c r="F30" s="41">
        <v>2888</v>
      </c>
      <c r="G30" s="34">
        <f t="shared" si="2"/>
        <v>2470.0650017105713</v>
      </c>
      <c r="H30" s="34">
        <f t="shared" si="3"/>
        <v>62828.439999999995</v>
      </c>
      <c r="I30" s="41">
        <v>2526</v>
      </c>
      <c r="J30" s="34">
        <f t="shared" si="4"/>
        <v>2160.4515908313379</v>
      </c>
      <c r="K30" s="34">
        <f t="shared" si="5"/>
        <v>54953.13</v>
      </c>
      <c r="L30" s="41">
        <v>3093</v>
      </c>
      <c r="M30" s="34">
        <f t="shared" si="6"/>
        <v>2645.3985631200821</v>
      </c>
      <c r="N30" s="34">
        <f t="shared" si="7"/>
        <v>67288.214999999997</v>
      </c>
      <c r="O30" s="42">
        <v>18910</v>
      </c>
      <c r="P30" s="34">
        <f t="shared" si="8"/>
        <v>16173.451932945603</v>
      </c>
      <c r="Q30" s="34">
        <f t="shared" si="9"/>
        <v>411387.05</v>
      </c>
      <c r="R30" s="41">
        <v>2184</v>
      </c>
      <c r="S30" s="34">
        <f t="shared" si="10"/>
        <v>1867.9438932603489</v>
      </c>
      <c r="T30" s="34">
        <f t="shared" si="11"/>
        <v>47512.92</v>
      </c>
      <c r="U30" s="42">
        <v>36595</v>
      </c>
      <c r="V30" s="34">
        <f t="shared" si="12"/>
        <v>31299.178925761204</v>
      </c>
      <c r="W30" s="34">
        <f t="shared" si="13"/>
        <v>796124.22499999998</v>
      </c>
      <c r="X30" s="37">
        <v>1.1668000000000001</v>
      </c>
      <c r="Y30" s="81">
        <v>1.16605</v>
      </c>
      <c r="Z30" s="37">
        <v>1.1692</v>
      </c>
      <c r="AA30" s="43">
        <v>25.445</v>
      </c>
      <c r="AB30" s="43">
        <v>21.754999999999999</v>
      </c>
    </row>
    <row r="31" spans="1:28" ht="13.5" x14ac:dyDescent="0.25">
      <c r="A31" s="39">
        <v>28</v>
      </c>
      <c r="B31" s="40">
        <v>1</v>
      </c>
      <c r="C31" s="41">
        <v>9263</v>
      </c>
      <c r="D31" s="33">
        <f t="shared" si="14"/>
        <v>7925.9005732865571</v>
      </c>
      <c r="E31" s="34">
        <f t="shared" si="1"/>
        <v>201516.565</v>
      </c>
      <c r="F31" s="41">
        <v>2899</v>
      </c>
      <c r="G31" s="34">
        <f t="shared" si="2"/>
        <v>2480.5339265850944</v>
      </c>
      <c r="H31" s="34">
        <f t="shared" si="3"/>
        <v>63067.744999999995</v>
      </c>
      <c r="I31" s="41">
        <v>2536</v>
      </c>
      <c r="J31" s="34">
        <f t="shared" si="4"/>
        <v>2169.9324035252844</v>
      </c>
      <c r="K31" s="34">
        <f t="shared" si="5"/>
        <v>55170.68</v>
      </c>
      <c r="L31" s="41">
        <v>3071</v>
      </c>
      <c r="M31" s="34">
        <f t="shared" si="6"/>
        <v>2627.7059981175662</v>
      </c>
      <c r="N31" s="34">
        <f t="shared" si="7"/>
        <v>66809.604999999996</v>
      </c>
      <c r="O31" s="42">
        <v>18620</v>
      </c>
      <c r="P31" s="34">
        <f t="shared" si="8"/>
        <v>15932.232394968767</v>
      </c>
      <c r="Q31" s="34">
        <f t="shared" si="9"/>
        <v>405078.1</v>
      </c>
      <c r="R31" s="41">
        <v>2205</v>
      </c>
      <c r="S31" s="34">
        <f t="shared" si="10"/>
        <v>1886.7117309831435</v>
      </c>
      <c r="T31" s="34">
        <f t="shared" si="11"/>
        <v>47969.774999999994</v>
      </c>
      <c r="U31" s="42">
        <v>36800</v>
      </c>
      <c r="V31" s="34">
        <f t="shared" si="12"/>
        <v>31487.978095319584</v>
      </c>
      <c r="W31" s="34">
        <f t="shared" si="13"/>
        <v>800584</v>
      </c>
      <c r="X31" s="37">
        <v>1.1648000000000001</v>
      </c>
      <c r="Y31" s="81">
        <v>1.1658500000000001</v>
      </c>
      <c r="Z31" s="37">
        <v>1.1687000000000001</v>
      </c>
      <c r="AA31" s="43">
        <v>25.445</v>
      </c>
      <c r="AB31" s="43">
        <v>21.754999999999999</v>
      </c>
    </row>
    <row r="32" spans="1:28" ht="13.5" x14ac:dyDescent="0.25">
      <c r="A32" s="39">
        <v>29</v>
      </c>
      <c r="B32" s="40">
        <v>1</v>
      </c>
      <c r="C32" s="41">
        <v>9227</v>
      </c>
      <c r="D32" s="33">
        <f t="shared" si="14"/>
        <v>7920.8515752425101</v>
      </c>
      <c r="E32" s="34">
        <f t="shared" si="1"/>
        <v>201554.58800000002</v>
      </c>
      <c r="F32" s="41">
        <v>2913</v>
      </c>
      <c r="G32" s="34">
        <f t="shared" si="2"/>
        <v>2500.6438320885914</v>
      </c>
      <c r="H32" s="34">
        <f t="shared" si="3"/>
        <v>63631.572</v>
      </c>
      <c r="I32" s="41">
        <v>2535</v>
      </c>
      <c r="J32" s="34">
        <f t="shared" si="4"/>
        <v>2176.1524594385783</v>
      </c>
      <c r="K32" s="34">
        <f t="shared" si="5"/>
        <v>55374.54</v>
      </c>
      <c r="L32" s="41">
        <v>3047.5</v>
      </c>
      <c r="M32" s="34">
        <f t="shared" si="6"/>
        <v>2616.1043866426303</v>
      </c>
      <c r="N32" s="34">
        <f t="shared" si="7"/>
        <v>66569.59</v>
      </c>
      <c r="O32" s="42">
        <v>18625</v>
      </c>
      <c r="P32" s="34">
        <f t="shared" si="8"/>
        <v>15988.496866683834</v>
      </c>
      <c r="Q32" s="34">
        <f t="shared" si="9"/>
        <v>406844.5</v>
      </c>
      <c r="R32" s="41">
        <v>2185.5</v>
      </c>
      <c r="S32" s="34">
        <f t="shared" si="10"/>
        <v>1876.1267061550348</v>
      </c>
      <c r="T32" s="34">
        <f t="shared" si="11"/>
        <v>47740.062000000005</v>
      </c>
      <c r="U32" s="42">
        <v>37600</v>
      </c>
      <c r="V32" s="34">
        <f t="shared" si="12"/>
        <v>32277.448708043608</v>
      </c>
      <c r="W32" s="34">
        <f t="shared" si="13"/>
        <v>821334.4</v>
      </c>
      <c r="X32" s="37">
        <v>1.1624000000000001</v>
      </c>
      <c r="Y32" s="81">
        <v>1.16205</v>
      </c>
      <c r="Z32" s="37">
        <v>1.1649</v>
      </c>
      <c r="AA32" s="43">
        <v>25.454999999999998</v>
      </c>
      <c r="AB32" s="43">
        <v>21.844000000000001</v>
      </c>
    </row>
    <row r="33" spans="1:28" ht="13.5" x14ac:dyDescent="0.25">
      <c r="A33" s="39">
        <v>30</v>
      </c>
      <c r="B33" s="40">
        <v>1</v>
      </c>
      <c r="C33" s="41">
        <v>9041</v>
      </c>
      <c r="D33" s="33">
        <f t="shared" si="14"/>
        <v>7810.1243953006224</v>
      </c>
      <c r="E33" s="34">
        <f t="shared" si="1"/>
        <v>199082.82</v>
      </c>
      <c r="F33" s="41">
        <v>2851</v>
      </c>
      <c r="G33" s="34">
        <f t="shared" si="2"/>
        <v>2462.854181064271</v>
      </c>
      <c r="H33" s="34">
        <f t="shared" si="3"/>
        <v>62779.02</v>
      </c>
      <c r="I33" s="41">
        <v>2535</v>
      </c>
      <c r="J33" s="34">
        <f t="shared" si="4"/>
        <v>2189.8756046993781</v>
      </c>
      <c r="K33" s="34">
        <f t="shared" si="5"/>
        <v>55820.7</v>
      </c>
      <c r="L33" s="41">
        <v>3015</v>
      </c>
      <c r="M33" s="34">
        <f t="shared" si="6"/>
        <v>2604.5266067726329</v>
      </c>
      <c r="N33" s="34">
        <f t="shared" si="7"/>
        <v>66390.3</v>
      </c>
      <c r="O33" s="42">
        <v>18180</v>
      </c>
      <c r="P33" s="34">
        <f t="shared" si="8"/>
        <v>15704.906703524533</v>
      </c>
      <c r="Q33" s="34">
        <f t="shared" si="9"/>
        <v>400323.6</v>
      </c>
      <c r="R33" s="41">
        <v>2114</v>
      </c>
      <c r="S33" s="34">
        <f t="shared" si="10"/>
        <v>1826.1921216309606</v>
      </c>
      <c r="T33" s="34">
        <f t="shared" si="11"/>
        <v>46550.28</v>
      </c>
      <c r="U33" s="42">
        <v>36600</v>
      </c>
      <c r="V33" s="34">
        <f t="shared" si="12"/>
        <v>31617.138908085697</v>
      </c>
      <c r="W33" s="34">
        <f t="shared" si="13"/>
        <v>805932</v>
      </c>
      <c r="X33" s="37">
        <v>1.1549</v>
      </c>
      <c r="Y33" s="81">
        <v>1.15455</v>
      </c>
      <c r="Z33" s="37">
        <v>1.1576</v>
      </c>
      <c r="AA33" s="43">
        <v>25.495000000000001</v>
      </c>
      <c r="AB33" s="43">
        <v>22.02</v>
      </c>
    </row>
    <row r="34" spans="1:28" ht="14.25" thickBot="1" x14ac:dyDescent="0.3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2"/>
        <v/>
      </c>
      <c r="H34" s="34" t="s">
        <v>2</v>
      </c>
      <c r="I34" s="41"/>
      <c r="J34" s="34" t="str">
        <f t="shared" si="4"/>
        <v/>
      </c>
      <c r="K34" s="34" t="s">
        <v>2</v>
      </c>
      <c r="L34" s="41"/>
      <c r="M34" s="34" t="str">
        <f t="shared" si="6"/>
        <v/>
      </c>
      <c r="N34" s="34" t="s">
        <v>2</v>
      </c>
      <c r="O34" s="42"/>
      <c r="P34" s="34" t="str">
        <f t="shared" si="8"/>
        <v/>
      </c>
      <c r="Q34" s="34" t="s">
        <v>2</v>
      </c>
      <c r="R34" s="41"/>
      <c r="S34" s="34" t="str">
        <f t="shared" si="10"/>
        <v/>
      </c>
      <c r="T34" s="34" t="s">
        <v>2</v>
      </c>
      <c r="U34" s="42"/>
      <c r="V34" s="34" t="str">
        <f t="shared" si="12"/>
        <v/>
      </c>
      <c r="W34" s="34" t="s">
        <v>2</v>
      </c>
      <c r="X34" s="37"/>
      <c r="Y34" s="81"/>
      <c r="Z34" s="37"/>
      <c r="AA34" s="43"/>
      <c r="AB34" s="43"/>
    </row>
    <row r="35" spans="1:28" ht="15" thickBot="1" x14ac:dyDescent="0.35">
      <c r="A35" s="45"/>
      <c r="B35" s="46">
        <f>SUM(B4:B34)</f>
        <v>22</v>
      </c>
      <c r="C35" s="47">
        <f>SUM(C4:C34)/B35</f>
        <v>9324.068181818182</v>
      </c>
      <c r="D35" s="48">
        <f>SUM(D4:D34)/B35</f>
        <v>7922.0305603810839</v>
      </c>
      <c r="E35" s="48">
        <f>SUM(E4:E34)/B35</f>
        <v>192001.94786363642</v>
      </c>
      <c r="F35" s="82">
        <f>SUM(F4:F34)/B35</f>
        <v>2839.681818181818</v>
      </c>
      <c r="G35" s="48">
        <f>SUM(G4:G34)/B35</f>
        <v>2413.0881776499014</v>
      </c>
      <c r="H35" s="48">
        <f>SUM(H4:H34)/B35</f>
        <v>61257.767863636363</v>
      </c>
      <c r="I35" s="47">
        <f>SUM(I4:I34)/B35</f>
        <v>2471.318181818182</v>
      </c>
      <c r="J35" s="48">
        <f>SUM(J4:J34)/B35</f>
        <v>2100.0559401620262</v>
      </c>
      <c r="K35" s="48">
        <f>SUM(K4:K34)/B35</f>
        <v>53312.284272727273</v>
      </c>
      <c r="L35" s="47">
        <f>SUM(L4:L34)/B35</f>
        <v>3042.0227272727275</v>
      </c>
      <c r="M35" s="48">
        <f>SUM(M4:M34)/B35</f>
        <v>2584.7925281036496</v>
      </c>
      <c r="N35" s="48">
        <f>SUM(N4:N34)/B35</f>
        <v>65616.934477272735</v>
      </c>
      <c r="O35" s="47">
        <f>SUM(O4:O34)/B35</f>
        <v>19398.409090909092</v>
      </c>
      <c r="P35" s="48">
        <f>SUM(P4:P34)/B35</f>
        <v>16480.014835209357</v>
      </c>
      <c r="Q35" s="48">
        <f>SUM(Q4:Q34)/B35</f>
        <v>418344.57568181824</v>
      </c>
      <c r="R35" s="82">
        <f>SUM(R4:R34)/B35</f>
        <v>2257.25</v>
      </c>
      <c r="S35" s="48">
        <f>SUM(S4:S34)/B35</f>
        <v>1917.4960776280057</v>
      </c>
      <c r="T35" s="48">
        <f>SUM(T4:T34)/B35</f>
        <v>48676.631204545454</v>
      </c>
      <c r="U35" s="47">
        <f>SUM(U4:U34)/B35</f>
        <v>35048.227272727272</v>
      </c>
      <c r="V35" s="48">
        <f>SUM(V4:V34)/B35</f>
        <v>29786.512186013904</v>
      </c>
      <c r="W35" s="48">
        <f>SUM(W4:W34)/B35</f>
        <v>756174.18831818178</v>
      </c>
      <c r="X35" s="83">
        <f>SUM(X4:X34)/B35</f>
        <v>1.1740318181818183</v>
      </c>
      <c r="Y35" s="56"/>
      <c r="Z35" s="83">
        <f>SUM(Z4:Z34)/B35</f>
        <v>1.1769636363636364</v>
      </c>
      <c r="AA35" s="71">
        <f>SUM(AA4:AA34)/B35</f>
        <v>25.389545454545456</v>
      </c>
      <c r="AB35" s="56">
        <f>SUM(AB4:AB34)/B35</f>
        <v>21.57</v>
      </c>
    </row>
    <row r="36" spans="1:28" ht="14.25" x14ac:dyDescent="0.3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3"/>
      <c r="Z36" s="54"/>
      <c r="AA36" s="53"/>
      <c r="AB36" s="53"/>
    </row>
    <row r="38" spans="1:28" x14ac:dyDescent="0.2">
      <c r="T38" t="s">
        <v>2</v>
      </c>
      <c r="W38" t="s">
        <v>2</v>
      </c>
    </row>
    <row r="39" spans="1:28" x14ac:dyDescent="0.2">
      <c r="D39" t="s">
        <v>2</v>
      </c>
      <c r="Q39" t="s">
        <v>2</v>
      </c>
    </row>
    <row r="40" spans="1:28" x14ac:dyDescent="0.2">
      <c r="D40" t="s">
        <v>2</v>
      </c>
      <c r="N40" t="s">
        <v>2</v>
      </c>
    </row>
    <row r="41" spans="1:28" x14ac:dyDescent="0.2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workbookViewId="0">
      <selection activeCell="O34" sqref="O34"/>
    </sheetView>
  </sheetViews>
  <sheetFormatPr defaultRowHeight="12.75" x14ac:dyDescent="0.2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 x14ac:dyDescent="0.3">
      <c r="A1" s="55" t="s">
        <v>27</v>
      </c>
      <c r="B1" s="1">
        <v>2021</v>
      </c>
      <c r="C1" s="2" t="s">
        <v>20</v>
      </c>
      <c r="D1" s="3"/>
      <c r="E1" s="4"/>
      <c r="F1" s="63" t="s">
        <v>21</v>
      </c>
      <c r="G1" s="3"/>
      <c r="H1" s="3"/>
      <c r="I1" s="63" t="s">
        <v>22</v>
      </c>
      <c r="J1" s="3"/>
      <c r="K1" s="3"/>
      <c r="L1" s="2" t="s">
        <v>23</v>
      </c>
      <c r="M1" s="3"/>
      <c r="N1" s="4"/>
      <c r="O1" s="64" t="s">
        <v>19</v>
      </c>
      <c r="P1" s="65" t="s">
        <v>0</v>
      </c>
    </row>
    <row r="2" spans="1:16" ht="14.25" x14ac:dyDescent="0.3">
      <c r="A2" s="9" t="s">
        <v>3</v>
      </c>
      <c r="B2" s="60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6" t="s">
        <v>8</v>
      </c>
    </row>
    <row r="3" spans="1:16" ht="15" thickBot="1" x14ac:dyDescent="0.35">
      <c r="A3" s="18" t="s">
        <v>2</v>
      </c>
      <c r="B3" s="61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9"/>
    </row>
    <row r="4" spans="1:16" ht="13.5" x14ac:dyDescent="0.25">
      <c r="A4" s="30">
        <v>1</v>
      </c>
      <c r="B4" s="31">
        <v>1</v>
      </c>
      <c r="C4" s="32">
        <v>9312</v>
      </c>
      <c r="D4" s="33">
        <f t="shared" ref="D4:D34" si="0">IF(C4=0,"",C4/O4)</f>
        <v>7880.839539607312</v>
      </c>
      <c r="E4" s="34">
        <f t="shared" ref="E4:E33" si="1">C4*P4</f>
        <v>200133.50400000002</v>
      </c>
      <c r="F4" s="32">
        <v>9312</v>
      </c>
      <c r="G4" s="33">
        <f t="shared" ref="G4:G29" si="2">IF(F4=0,"",F4/O4)</f>
        <v>7880.839539607312</v>
      </c>
      <c r="H4" s="34">
        <f t="shared" ref="H4:H11" si="3">F4*P4</f>
        <v>200133.50400000002</v>
      </c>
      <c r="I4" s="32">
        <v>9310.5</v>
      </c>
      <c r="J4" s="33">
        <f t="shared" ref="J4:J29" si="4">IF(I4=0,"",I4/O4)</f>
        <v>7879.5700744752876</v>
      </c>
      <c r="K4" s="34">
        <f t="shared" ref="K4:K11" si="5">I4*P4</f>
        <v>200101.266</v>
      </c>
      <c r="L4" s="32">
        <v>9310.5</v>
      </c>
      <c r="M4" s="33">
        <f t="shared" ref="M4:M29" si="6">IF(L4=0,"",L4/O4)</f>
        <v>7879.5700744752876</v>
      </c>
      <c r="N4" s="34">
        <f t="shared" ref="N4:N11" si="7">L4*P4</f>
        <v>200101.266</v>
      </c>
      <c r="O4" s="36">
        <v>1.1816</v>
      </c>
      <c r="P4" s="38">
        <v>21.492000000000001</v>
      </c>
    </row>
    <row r="5" spans="1:16" ht="13.5" x14ac:dyDescent="0.25">
      <c r="A5" s="39">
        <v>2</v>
      </c>
      <c r="B5" s="40">
        <v>1</v>
      </c>
      <c r="C5" s="41">
        <v>9347</v>
      </c>
      <c r="D5" s="33">
        <f t="shared" si="0"/>
        <v>7889.7611209588922</v>
      </c>
      <c r="E5" s="34">
        <f t="shared" si="1"/>
        <v>200259.47500000001</v>
      </c>
      <c r="F5" s="41">
        <v>9347</v>
      </c>
      <c r="G5" s="33">
        <f t="shared" si="2"/>
        <v>7889.7611209588922</v>
      </c>
      <c r="H5" s="34">
        <f t="shared" si="3"/>
        <v>200259.47500000001</v>
      </c>
      <c r="I5" s="41">
        <v>9354.5</v>
      </c>
      <c r="J5" s="33">
        <f t="shared" si="4"/>
        <v>7896.0918375960155</v>
      </c>
      <c r="K5" s="34">
        <f t="shared" si="5"/>
        <v>200420.16250000001</v>
      </c>
      <c r="L5" s="41">
        <v>9354.5</v>
      </c>
      <c r="M5" s="33">
        <f t="shared" si="6"/>
        <v>7896.0918375960155</v>
      </c>
      <c r="N5" s="34">
        <f t="shared" si="7"/>
        <v>200420.16250000001</v>
      </c>
      <c r="O5" s="37">
        <v>1.1847000000000001</v>
      </c>
      <c r="P5" s="43">
        <v>21.425000000000001</v>
      </c>
    </row>
    <row r="6" spans="1:16" ht="13.5" x14ac:dyDescent="0.25">
      <c r="A6" s="39">
        <v>3</v>
      </c>
      <c r="B6" s="40">
        <v>1</v>
      </c>
      <c r="C6" s="41">
        <v>9361</v>
      </c>
      <c r="D6" s="33">
        <f t="shared" si="0"/>
        <v>7884.2752463572815</v>
      </c>
      <c r="E6" s="34">
        <f t="shared" si="1"/>
        <v>200437.73199999999</v>
      </c>
      <c r="F6" s="41">
        <v>9361</v>
      </c>
      <c r="G6" s="33">
        <f t="shared" si="2"/>
        <v>7884.2752463572815</v>
      </c>
      <c r="H6" s="34">
        <f t="shared" si="3"/>
        <v>200437.73199999999</v>
      </c>
      <c r="I6" s="41">
        <v>9372</v>
      </c>
      <c r="J6" s="33">
        <f t="shared" si="4"/>
        <v>7893.539964625621</v>
      </c>
      <c r="K6" s="34">
        <f t="shared" si="5"/>
        <v>200673.264</v>
      </c>
      <c r="L6" s="41">
        <v>9372</v>
      </c>
      <c r="M6" s="33">
        <f t="shared" si="6"/>
        <v>7893.539964625621</v>
      </c>
      <c r="N6" s="34">
        <f t="shared" si="7"/>
        <v>200673.264</v>
      </c>
      <c r="O6" s="37">
        <v>1.1873</v>
      </c>
      <c r="P6" s="43">
        <v>21.411999999999999</v>
      </c>
    </row>
    <row r="7" spans="1:16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 t="s">
        <v>2</v>
      </c>
      <c r="F7" s="41"/>
      <c r="G7" s="33" t="str">
        <f t="shared" si="2"/>
        <v/>
      </c>
      <c r="H7" s="34" t="s">
        <v>2</v>
      </c>
      <c r="I7" s="41"/>
      <c r="J7" s="33" t="str">
        <f t="shared" si="4"/>
        <v/>
      </c>
      <c r="K7" s="34" t="s">
        <v>2</v>
      </c>
      <c r="L7" s="41"/>
      <c r="M7" s="33" t="str">
        <f t="shared" si="6"/>
        <v/>
      </c>
      <c r="N7" s="34" t="s">
        <v>2</v>
      </c>
      <c r="O7" s="37" t="s">
        <v>2</v>
      </c>
      <c r="P7" s="43"/>
    </row>
    <row r="8" spans="1:16" ht="13.5" x14ac:dyDescent="0.25">
      <c r="A8" s="39">
        <v>5</v>
      </c>
      <c r="B8" s="40" t="s">
        <v>2</v>
      </c>
      <c r="C8" s="41"/>
      <c r="D8" s="33" t="str">
        <f t="shared" si="0"/>
        <v/>
      </c>
      <c r="E8" s="34" t="s">
        <v>2</v>
      </c>
      <c r="F8" s="41"/>
      <c r="G8" s="33" t="str">
        <f t="shared" si="2"/>
        <v/>
      </c>
      <c r="H8" s="34" t="s">
        <v>2</v>
      </c>
      <c r="I8" s="41"/>
      <c r="J8" s="33" t="str">
        <f t="shared" si="4"/>
        <v/>
      </c>
      <c r="K8" s="34" t="s">
        <v>2</v>
      </c>
      <c r="L8" s="41"/>
      <c r="M8" s="33" t="str">
        <f t="shared" si="6"/>
        <v/>
      </c>
      <c r="N8" s="34" t="s">
        <v>2</v>
      </c>
      <c r="O8" s="37" t="s">
        <v>2</v>
      </c>
      <c r="P8" s="43"/>
    </row>
    <row r="9" spans="1:16" ht="13.5" x14ac:dyDescent="0.25">
      <c r="A9" s="39">
        <v>6</v>
      </c>
      <c r="B9" s="40">
        <v>1</v>
      </c>
      <c r="C9" s="41">
        <v>9401</v>
      </c>
      <c r="D9" s="33">
        <f t="shared" si="0"/>
        <v>7924.6396358425363</v>
      </c>
      <c r="E9" s="34">
        <f t="shared" si="1"/>
        <v>201256.60800000001</v>
      </c>
      <c r="F9" s="41">
        <v>9401.5</v>
      </c>
      <c r="G9" s="33">
        <f t="shared" si="2"/>
        <v>7925.0611143892784</v>
      </c>
      <c r="H9" s="34">
        <f t="shared" si="3"/>
        <v>201267.31200000001</v>
      </c>
      <c r="I9" s="41">
        <v>9411</v>
      </c>
      <c r="J9" s="33">
        <f t="shared" si="4"/>
        <v>7933.0692067773753</v>
      </c>
      <c r="K9" s="34">
        <f t="shared" si="5"/>
        <v>201470.68800000002</v>
      </c>
      <c r="L9" s="41">
        <v>9412</v>
      </c>
      <c r="M9" s="33">
        <f t="shared" si="6"/>
        <v>7933.9121638708593</v>
      </c>
      <c r="N9" s="34">
        <f t="shared" si="7"/>
        <v>201492.09600000002</v>
      </c>
      <c r="O9" s="37">
        <v>1.1862999999999999</v>
      </c>
      <c r="P9" s="43">
        <v>21.408000000000001</v>
      </c>
    </row>
    <row r="10" spans="1:16" ht="13.5" x14ac:dyDescent="0.25">
      <c r="A10" s="39">
        <v>7</v>
      </c>
      <c r="B10" s="40">
        <v>1</v>
      </c>
      <c r="C10" s="41">
        <v>9324</v>
      </c>
      <c r="D10" s="33">
        <f t="shared" si="0"/>
        <v>7859.069453809846</v>
      </c>
      <c r="E10" s="34">
        <f t="shared" si="1"/>
        <v>199850.61600000001</v>
      </c>
      <c r="F10" s="41">
        <v>9325</v>
      </c>
      <c r="G10" s="33">
        <f t="shared" si="2"/>
        <v>7859.9123398516531</v>
      </c>
      <c r="H10" s="34">
        <f t="shared" si="3"/>
        <v>199872.05000000002</v>
      </c>
      <c r="I10" s="41">
        <v>9335</v>
      </c>
      <c r="J10" s="33">
        <f t="shared" si="4"/>
        <v>7868.3412002697241</v>
      </c>
      <c r="K10" s="34">
        <f t="shared" si="5"/>
        <v>200086.39</v>
      </c>
      <c r="L10" s="41">
        <v>9340</v>
      </c>
      <c r="M10" s="33">
        <f t="shared" si="6"/>
        <v>7872.5556304787597</v>
      </c>
      <c r="N10" s="34">
        <f t="shared" si="7"/>
        <v>200193.56</v>
      </c>
      <c r="O10" s="37">
        <v>1.1863999999999999</v>
      </c>
      <c r="P10" s="43">
        <v>21.434000000000001</v>
      </c>
    </row>
    <row r="11" spans="1:16" ht="13.5" x14ac:dyDescent="0.25">
      <c r="A11" s="39">
        <v>8</v>
      </c>
      <c r="B11" s="40">
        <v>1</v>
      </c>
      <c r="C11" s="41">
        <v>9255</v>
      </c>
      <c r="D11" s="33">
        <f t="shared" si="0"/>
        <v>7827.9624460796758</v>
      </c>
      <c r="E11" s="34">
        <f t="shared" si="1"/>
        <v>198714.10500000001</v>
      </c>
      <c r="F11" s="41">
        <v>9256</v>
      </c>
      <c r="G11" s="33">
        <f t="shared" si="2"/>
        <v>7828.8082550959998</v>
      </c>
      <c r="H11" s="34">
        <f t="shared" si="3"/>
        <v>198735.576</v>
      </c>
      <c r="I11" s="41">
        <v>9275</v>
      </c>
      <c r="J11" s="33">
        <f t="shared" si="4"/>
        <v>7844.8786264061582</v>
      </c>
      <c r="K11" s="34">
        <f t="shared" si="5"/>
        <v>199143.52499999999</v>
      </c>
      <c r="L11" s="41">
        <v>9280</v>
      </c>
      <c r="M11" s="33">
        <f t="shared" si="6"/>
        <v>7849.107671487779</v>
      </c>
      <c r="N11" s="34">
        <f t="shared" si="7"/>
        <v>199250.88</v>
      </c>
      <c r="O11" s="37">
        <v>1.1822999999999999</v>
      </c>
      <c r="P11" s="43">
        <v>21.471</v>
      </c>
    </row>
    <row r="12" spans="1:16" ht="13.5" x14ac:dyDescent="0.25">
      <c r="A12" s="39">
        <v>9</v>
      </c>
      <c r="B12" s="40">
        <v>1</v>
      </c>
      <c r="C12" s="41">
        <v>9356</v>
      </c>
      <c r="D12" s="33">
        <f t="shared" si="0"/>
        <v>7902.0270270270275</v>
      </c>
      <c r="E12" s="34">
        <f t="shared" si="1"/>
        <v>200751.69200000001</v>
      </c>
      <c r="F12" s="41">
        <v>9356.5</v>
      </c>
      <c r="G12" s="33">
        <f t="shared" si="2"/>
        <v>7902.4493243243251</v>
      </c>
      <c r="H12" s="34">
        <f t="shared" ref="H12:H27" si="8">F12*P12</f>
        <v>200762.42050000001</v>
      </c>
      <c r="I12" s="41">
        <v>9379</v>
      </c>
      <c r="J12" s="33">
        <f t="shared" si="4"/>
        <v>7921.4527027027034</v>
      </c>
      <c r="K12" s="34">
        <f t="shared" ref="K12:K27" si="9">I12*P12</f>
        <v>201245.20300000001</v>
      </c>
      <c r="L12" s="41">
        <v>9381</v>
      </c>
      <c r="M12" s="33">
        <f t="shared" si="6"/>
        <v>7923.1418918918926</v>
      </c>
      <c r="N12" s="34">
        <f t="shared" ref="N12:N27" si="10">L12*P12</f>
        <v>201288.117</v>
      </c>
      <c r="O12" s="37">
        <v>1.1839999999999999</v>
      </c>
      <c r="P12" s="43">
        <v>21.457000000000001</v>
      </c>
    </row>
    <row r="13" spans="1:16" ht="13.5" x14ac:dyDescent="0.25">
      <c r="A13" s="39">
        <v>10</v>
      </c>
      <c r="B13" s="40">
        <v>1</v>
      </c>
      <c r="C13" s="41">
        <v>9514.5</v>
      </c>
      <c r="D13" s="33">
        <f t="shared" si="0"/>
        <v>8039.969579178638</v>
      </c>
      <c r="E13" s="34">
        <f t="shared" si="1"/>
        <v>203210.69099999999</v>
      </c>
      <c r="F13" s="41">
        <v>9515</v>
      </c>
      <c r="G13" s="33">
        <f t="shared" si="2"/>
        <v>8040.3920905864461</v>
      </c>
      <c r="H13" s="34">
        <f t="shared" si="8"/>
        <v>203221.37</v>
      </c>
      <c r="I13" s="41">
        <v>9533</v>
      </c>
      <c r="J13" s="33">
        <f t="shared" si="4"/>
        <v>8055.6025012675345</v>
      </c>
      <c r="K13" s="34">
        <f t="shared" si="9"/>
        <v>203605.81400000001</v>
      </c>
      <c r="L13" s="41">
        <v>9533.5</v>
      </c>
      <c r="M13" s="33">
        <f t="shared" si="6"/>
        <v>8056.0250126753426</v>
      </c>
      <c r="N13" s="34">
        <f t="shared" si="10"/>
        <v>203616.49300000002</v>
      </c>
      <c r="O13" s="37">
        <v>1.1834</v>
      </c>
      <c r="P13" s="43">
        <v>21.358000000000001</v>
      </c>
    </row>
    <row r="14" spans="1:16" ht="13.5" x14ac:dyDescent="0.2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3" t="str">
        <f t="shared" si="2"/>
        <v/>
      </c>
      <c r="H14" s="34" t="s">
        <v>2</v>
      </c>
      <c r="I14" s="41"/>
      <c r="J14" s="33" t="str">
        <f t="shared" si="4"/>
        <v/>
      </c>
      <c r="K14" s="34" t="s">
        <v>2</v>
      </c>
      <c r="L14" s="41"/>
      <c r="M14" s="33" t="str">
        <f t="shared" si="6"/>
        <v/>
      </c>
      <c r="N14" s="34" t="s">
        <v>2</v>
      </c>
      <c r="O14" s="37"/>
      <c r="P14" s="43"/>
    </row>
    <row r="15" spans="1:16" ht="13.5" x14ac:dyDescent="0.25">
      <c r="A15" s="39">
        <v>12</v>
      </c>
      <c r="B15" s="40"/>
      <c r="C15" s="41"/>
      <c r="D15" s="33" t="str">
        <f t="shared" si="0"/>
        <v/>
      </c>
      <c r="E15" s="34" t="s">
        <v>2</v>
      </c>
      <c r="F15" s="41"/>
      <c r="G15" s="33" t="str">
        <f t="shared" si="2"/>
        <v/>
      </c>
      <c r="H15" s="34" t="s">
        <v>2</v>
      </c>
      <c r="I15" s="41"/>
      <c r="J15" s="33" t="str">
        <f t="shared" si="4"/>
        <v/>
      </c>
      <c r="K15" s="34" t="s">
        <v>2</v>
      </c>
      <c r="L15" s="41"/>
      <c r="M15" s="33" t="str">
        <f t="shared" si="6"/>
        <v/>
      </c>
      <c r="N15" s="34" t="s">
        <v>2</v>
      </c>
      <c r="O15" s="37"/>
      <c r="P15" s="43"/>
    </row>
    <row r="16" spans="1:16" ht="13.5" x14ac:dyDescent="0.25">
      <c r="A16" s="39">
        <v>13</v>
      </c>
      <c r="B16" s="40">
        <v>1</v>
      </c>
      <c r="C16" s="41">
        <v>9626</v>
      </c>
      <c r="D16" s="33">
        <f t="shared" si="0"/>
        <v>8175.6412434177</v>
      </c>
      <c r="E16" s="34">
        <f t="shared" si="1"/>
        <v>207151.52</v>
      </c>
      <c r="F16" s="41">
        <v>9627</v>
      </c>
      <c r="G16" s="33">
        <f t="shared" si="2"/>
        <v>8176.4905724477667</v>
      </c>
      <c r="H16" s="34">
        <f t="shared" si="8"/>
        <v>207173.04</v>
      </c>
      <c r="I16" s="41">
        <v>9639.5</v>
      </c>
      <c r="J16" s="33">
        <f t="shared" si="4"/>
        <v>8187.1071853235944</v>
      </c>
      <c r="K16" s="34">
        <f t="shared" si="9"/>
        <v>207442.04</v>
      </c>
      <c r="L16" s="41">
        <v>9640</v>
      </c>
      <c r="M16" s="33">
        <f t="shared" si="6"/>
        <v>8187.5318498386277</v>
      </c>
      <c r="N16" s="34">
        <f t="shared" si="10"/>
        <v>207452.79999999999</v>
      </c>
      <c r="O16" s="37">
        <v>1.1774</v>
      </c>
      <c r="P16" s="43">
        <v>21.52</v>
      </c>
    </row>
    <row r="17" spans="1:16" ht="13.5" x14ac:dyDescent="0.25">
      <c r="A17" s="39">
        <v>14</v>
      </c>
      <c r="B17" s="40">
        <v>1</v>
      </c>
      <c r="C17" s="41">
        <v>9406</v>
      </c>
      <c r="D17" s="33">
        <f t="shared" si="0"/>
        <v>7964.4369178662146</v>
      </c>
      <c r="E17" s="34">
        <f t="shared" si="1"/>
        <v>202153.75200000001</v>
      </c>
      <c r="F17" s="41">
        <v>9407</v>
      </c>
      <c r="G17" s="33">
        <f t="shared" si="2"/>
        <v>7965.2836579170189</v>
      </c>
      <c r="H17" s="34">
        <f>F17*P17</f>
        <v>202175.24400000001</v>
      </c>
      <c r="I17" s="41">
        <v>9416</v>
      </c>
      <c r="J17" s="33">
        <f t="shared" si="4"/>
        <v>7972.9043183742588</v>
      </c>
      <c r="K17" s="34">
        <f>I17*P17</f>
        <v>202368.67200000002</v>
      </c>
      <c r="L17" s="41">
        <v>9416.5</v>
      </c>
      <c r="M17" s="33">
        <f t="shared" si="6"/>
        <v>7973.3276883996614</v>
      </c>
      <c r="N17" s="34">
        <f>L17*P17</f>
        <v>202379.41800000001</v>
      </c>
      <c r="O17" s="37">
        <v>1.181</v>
      </c>
      <c r="P17" s="43">
        <v>21.492000000000001</v>
      </c>
    </row>
    <row r="18" spans="1:16" ht="13.5" x14ac:dyDescent="0.25">
      <c r="A18" s="39">
        <v>15</v>
      </c>
      <c r="B18" s="40">
        <v>1</v>
      </c>
      <c r="C18" s="41">
        <v>9488</v>
      </c>
      <c r="D18" s="33">
        <f t="shared" si="0"/>
        <v>8025.7147690746069</v>
      </c>
      <c r="E18" s="34">
        <f t="shared" si="1"/>
        <v>203157.05599999998</v>
      </c>
      <c r="F18" s="41">
        <v>9488.5</v>
      </c>
      <c r="G18" s="33">
        <f t="shared" si="2"/>
        <v>8026.1377093554393</v>
      </c>
      <c r="H18" s="34">
        <f>F18*P18</f>
        <v>203167.76199999999</v>
      </c>
      <c r="I18" s="41">
        <v>9503</v>
      </c>
      <c r="J18" s="33">
        <f t="shared" si="4"/>
        <v>8038.4029774995779</v>
      </c>
      <c r="K18" s="34">
        <f>I18*P18</f>
        <v>203478.236</v>
      </c>
      <c r="L18" s="41">
        <v>9505</v>
      </c>
      <c r="M18" s="33">
        <f t="shared" si="6"/>
        <v>8040.0947386229072</v>
      </c>
      <c r="N18" s="34">
        <f>L18*P18</f>
        <v>203521.06</v>
      </c>
      <c r="O18" s="37">
        <v>1.1821999999999999</v>
      </c>
      <c r="P18" s="43">
        <v>21.411999999999999</v>
      </c>
    </row>
    <row r="19" spans="1:16" ht="13.5" x14ac:dyDescent="0.25">
      <c r="A19" s="39">
        <v>16</v>
      </c>
      <c r="B19" s="40">
        <v>1</v>
      </c>
      <c r="C19" s="41">
        <v>9391</v>
      </c>
      <c r="D19" s="33">
        <f t="shared" si="0"/>
        <v>7979.4375053105614</v>
      </c>
      <c r="E19" s="34">
        <f t="shared" si="1"/>
        <v>201840.76299999998</v>
      </c>
      <c r="F19" s="41">
        <v>9392</v>
      </c>
      <c r="G19" s="33">
        <f t="shared" si="2"/>
        <v>7980.2871951737616</v>
      </c>
      <c r="H19" s="34">
        <f t="shared" si="8"/>
        <v>201862.25599999999</v>
      </c>
      <c r="I19" s="41">
        <v>9418</v>
      </c>
      <c r="J19" s="33">
        <f t="shared" si="4"/>
        <v>8002.3791316169591</v>
      </c>
      <c r="K19" s="34">
        <f t="shared" si="9"/>
        <v>202421.07399999999</v>
      </c>
      <c r="L19" s="41">
        <v>9420</v>
      </c>
      <c r="M19" s="33">
        <f t="shared" si="6"/>
        <v>8004.0785113433594</v>
      </c>
      <c r="N19" s="34">
        <f t="shared" si="10"/>
        <v>202464.06</v>
      </c>
      <c r="O19" s="37">
        <v>1.1769000000000001</v>
      </c>
      <c r="P19" s="43">
        <v>21.492999999999999</v>
      </c>
    </row>
    <row r="20" spans="1:16" ht="13.5" x14ac:dyDescent="0.25">
      <c r="A20" s="39">
        <v>17</v>
      </c>
      <c r="B20" s="40">
        <v>1</v>
      </c>
      <c r="C20" s="41">
        <v>9435</v>
      </c>
      <c r="D20" s="33">
        <f t="shared" si="0"/>
        <v>8003.9022734984728</v>
      </c>
      <c r="E20" s="34">
        <f t="shared" si="1"/>
        <v>202607.19</v>
      </c>
      <c r="F20" s="41">
        <v>9435.5</v>
      </c>
      <c r="G20" s="33">
        <f t="shared" si="2"/>
        <v>8004.3264336613502</v>
      </c>
      <c r="H20" s="34">
        <f t="shared" si="8"/>
        <v>202617.927</v>
      </c>
      <c r="I20" s="41">
        <v>9455</v>
      </c>
      <c r="J20" s="33">
        <f t="shared" si="4"/>
        <v>8020.8686800135729</v>
      </c>
      <c r="K20" s="34">
        <f t="shared" si="9"/>
        <v>203036.67</v>
      </c>
      <c r="L20" s="41">
        <v>9457</v>
      </c>
      <c r="M20" s="33">
        <f t="shared" si="6"/>
        <v>8022.5653206650823</v>
      </c>
      <c r="N20" s="34">
        <f t="shared" si="10"/>
        <v>203079.61799999999</v>
      </c>
      <c r="O20" s="37">
        <v>1.1788000000000001</v>
      </c>
      <c r="P20" s="43">
        <v>21.474</v>
      </c>
    </row>
    <row r="21" spans="1:16" ht="13.5" x14ac:dyDescent="0.25">
      <c r="A21" s="39">
        <v>18</v>
      </c>
      <c r="B21" s="40"/>
      <c r="C21" s="41"/>
      <c r="D21" s="33" t="str">
        <f t="shared" si="0"/>
        <v/>
      </c>
      <c r="E21" s="34" t="s">
        <v>2</v>
      </c>
      <c r="F21" s="41"/>
      <c r="G21" s="33" t="str">
        <f t="shared" si="2"/>
        <v/>
      </c>
      <c r="H21" s="34" t="s">
        <v>2</v>
      </c>
      <c r="I21" s="41"/>
      <c r="J21" s="33" t="str">
        <f t="shared" si="4"/>
        <v/>
      </c>
      <c r="K21" s="34" t="s">
        <v>2</v>
      </c>
      <c r="L21" s="41"/>
      <c r="M21" s="33" t="str">
        <f t="shared" si="6"/>
        <v/>
      </c>
      <c r="N21" s="34" t="s">
        <v>2</v>
      </c>
      <c r="O21" s="37"/>
      <c r="P21" s="43"/>
    </row>
    <row r="22" spans="1:16" ht="13.5" x14ac:dyDescent="0.25">
      <c r="A22" s="39">
        <v>19</v>
      </c>
      <c r="B22" s="40"/>
      <c r="C22" s="41"/>
      <c r="D22" s="33" t="str">
        <f t="shared" si="0"/>
        <v/>
      </c>
      <c r="E22" s="34" t="s">
        <v>2</v>
      </c>
      <c r="F22" s="41"/>
      <c r="G22" s="33" t="str">
        <f t="shared" si="2"/>
        <v/>
      </c>
      <c r="H22" s="34" t="s">
        <v>2</v>
      </c>
      <c r="I22" s="41"/>
      <c r="J22" s="33" t="str">
        <f t="shared" si="4"/>
        <v/>
      </c>
      <c r="K22" s="34" t="s">
        <v>2</v>
      </c>
      <c r="L22" s="41"/>
      <c r="M22" s="33" t="str">
        <f t="shared" si="6"/>
        <v/>
      </c>
      <c r="N22" s="34" t="s">
        <v>2</v>
      </c>
      <c r="O22" s="37"/>
      <c r="P22" s="43"/>
    </row>
    <row r="23" spans="1:16" ht="13.5" x14ac:dyDescent="0.25">
      <c r="A23" s="39">
        <v>20</v>
      </c>
      <c r="B23" s="40">
        <v>1</v>
      </c>
      <c r="C23" s="41">
        <v>9145</v>
      </c>
      <c r="D23" s="33">
        <f t="shared" si="0"/>
        <v>7812.2330428839905</v>
      </c>
      <c r="E23" s="34">
        <f t="shared" si="1"/>
        <v>198565.38500000001</v>
      </c>
      <c r="F23" s="41">
        <v>9145.5</v>
      </c>
      <c r="G23" s="33">
        <f t="shared" si="2"/>
        <v>7812.6601742696048</v>
      </c>
      <c r="H23" s="34">
        <f t="shared" si="8"/>
        <v>198576.2415</v>
      </c>
      <c r="I23" s="41">
        <v>9131</v>
      </c>
      <c r="J23" s="33">
        <f t="shared" si="4"/>
        <v>7800.2733640867928</v>
      </c>
      <c r="K23" s="34">
        <f t="shared" si="9"/>
        <v>198261.40300000002</v>
      </c>
      <c r="L23" s="41">
        <v>9132</v>
      </c>
      <c r="M23" s="33">
        <f t="shared" si="6"/>
        <v>7801.1276268580214</v>
      </c>
      <c r="N23" s="34">
        <f t="shared" si="10"/>
        <v>198283.11600000001</v>
      </c>
      <c r="O23" s="37">
        <v>1.1706000000000001</v>
      </c>
      <c r="P23" s="43">
        <v>21.713000000000001</v>
      </c>
    </row>
    <row r="24" spans="1:16" ht="13.5" x14ac:dyDescent="0.25">
      <c r="A24" s="39">
        <v>21</v>
      </c>
      <c r="B24" s="40">
        <v>1</v>
      </c>
      <c r="C24" s="41">
        <v>9105.5</v>
      </c>
      <c r="D24" s="33">
        <f t="shared" si="0"/>
        <v>7752.6607066836941</v>
      </c>
      <c r="E24" s="34">
        <f t="shared" si="1"/>
        <v>197070.3365</v>
      </c>
      <c r="F24" s="41">
        <v>9106</v>
      </c>
      <c r="G24" s="33">
        <f t="shared" si="2"/>
        <v>7753.0864197530855</v>
      </c>
      <c r="H24" s="34">
        <f>F24*P24</f>
        <v>197081.158</v>
      </c>
      <c r="I24" s="41">
        <v>9106.5</v>
      </c>
      <c r="J24" s="33">
        <f t="shared" si="4"/>
        <v>7753.5121328224768</v>
      </c>
      <c r="K24" s="34">
        <f>I24*P24</f>
        <v>197091.97950000002</v>
      </c>
      <c r="L24" s="41">
        <v>9107</v>
      </c>
      <c r="M24" s="33">
        <f t="shared" si="6"/>
        <v>7753.9378458918682</v>
      </c>
      <c r="N24" s="34">
        <f>L24*P24</f>
        <v>197102.80100000001</v>
      </c>
      <c r="O24" s="37">
        <v>1.1745000000000001</v>
      </c>
      <c r="P24" s="43">
        <v>21.643000000000001</v>
      </c>
    </row>
    <row r="25" spans="1:16" ht="13.5" x14ac:dyDescent="0.25">
      <c r="A25" s="39">
        <v>22</v>
      </c>
      <c r="B25" s="40">
        <v>1</v>
      </c>
      <c r="C25" s="41">
        <v>9253</v>
      </c>
      <c r="D25" s="33">
        <f t="shared" si="0"/>
        <v>7890.3385350046892</v>
      </c>
      <c r="E25" s="34">
        <f t="shared" si="1"/>
        <v>200216.41400000002</v>
      </c>
      <c r="F25" s="41">
        <v>9255</v>
      </c>
      <c r="G25" s="33">
        <f t="shared" si="2"/>
        <v>7892.0440010232787</v>
      </c>
      <c r="H25" s="34">
        <f>F25*P25</f>
        <v>200259.69</v>
      </c>
      <c r="I25" s="41">
        <v>9245</v>
      </c>
      <c r="J25" s="33">
        <f t="shared" si="4"/>
        <v>7883.5166709303312</v>
      </c>
      <c r="K25" s="34">
        <f>I25*P25</f>
        <v>200043.31000000003</v>
      </c>
      <c r="L25" s="41">
        <v>9246</v>
      </c>
      <c r="M25" s="33">
        <f t="shared" si="6"/>
        <v>7884.369403939626</v>
      </c>
      <c r="N25" s="34">
        <f>L25*P25</f>
        <v>200064.948</v>
      </c>
      <c r="O25" s="37">
        <v>1.1727000000000001</v>
      </c>
      <c r="P25" s="43">
        <v>21.638000000000002</v>
      </c>
    </row>
    <row r="26" spans="1:16" ht="13.5" x14ac:dyDescent="0.25">
      <c r="A26" s="39">
        <v>23</v>
      </c>
      <c r="B26" s="40">
        <v>1</v>
      </c>
      <c r="C26" s="41">
        <v>9251</v>
      </c>
      <c r="D26" s="33">
        <f t="shared" si="0"/>
        <v>7896.0396039603966</v>
      </c>
      <c r="E26" s="34">
        <f t="shared" si="1"/>
        <v>200200.89099999997</v>
      </c>
      <c r="F26" s="41">
        <v>9252</v>
      </c>
      <c r="G26" s="33">
        <f t="shared" si="2"/>
        <v>7896.8931375896209</v>
      </c>
      <c r="H26" s="34">
        <f t="shared" si="8"/>
        <v>200222.53199999998</v>
      </c>
      <c r="I26" s="41">
        <v>9250.5</v>
      </c>
      <c r="J26" s="33">
        <f t="shared" si="4"/>
        <v>7895.6128371457835</v>
      </c>
      <c r="K26" s="34">
        <f t="shared" si="9"/>
        <v>200190.07049999997</v>
      </c>
      <c r="L26" s="41">
        <v>9251</v>
      </c>
      <c r="M26" s="33">
        <f t="shared" si="6"/>
        <v>7896.0396039603966</v>
      </c>
      <c r="N26" s="34">
        <f t="shared" si="10"/>
        <v>200200.89099999997</v>
      </c>
      <c r="O26" s="37">
        <v>1.1716</v>
      </c>
      <c r="P26" s="43">
        <v>21.640999999999998</v>
      </c>
    </row>
    <row r="27" spans="1:16" ht="13.5" x14ac:dyDescent="0.25">
      <c r="A27" s="39">
        <v>24</v>
      </c>
      <c r="B27" s="40">
        <v>1</v>
      </c>
      <c r="C27" s="41">
        <v>9274.5</v>
      </c>
      <c r="D27" s="33">
        <f t="shared" si="0"/>
        <v>7917.4492060781968</v>
      </c>
      <c r="E27" s="34">
        <f t="shared" si="1"/>
        <v>201098.9835</v>
      </c>
      <c r="F27" s="41">
        <v>9275</v>
      </c>
      <c r="G27" s="33">
        <f t="shared" si="2"/>
        <v>7917.8760457572134</v>
      </c>
      <c r="H27" s="34">
        <f t="shared" si="8"/>
        <v>201109.82500000001</v>
      </c>
      <c r="I27" s="41">
        <v>9270.5</v>
      </c>
      <c r="J27" s="33">
        <f t="shared" si="4"/>
        <v>7914.0344886460643</v>
      </c>
      <c r="K27" s="34">
        <f t="shared" si="9"/>
        <v>201012.25149999998</v>
      </c>
      <c r="L27" s="41">
        <v>9271</v>
      </c>
      <c r="M27" s="33">
        <f t="shared" si="6"/>
        <v>7914.461328325081</v>
      </c>
      <c r="N27" s="34">
        <f t="shared" si="10"/>
        <v>201023.09299999999</v>
      </c>
      <c r="O27" s="37">
        <v>1.1714</v>
      </c>
      <c r="P27" s="43">
        <v>21.683</v>
      </c>
    </row>
    <row r="28" spans="1:16" ht="13.5" x14ac:dyDescent="0.25">
      <c r="A28" s="39">
        <v>25</v>
      </c>
      <c r="B28" s="40"/>
      <c r="C28" s="41"/>
      <c r="D28" s="33" t="str">
        <f t="shared" si="0"/>
        <v/>
      </c>
      <c r="E28" s="34" t="s">
        <v>2</v>
      </c>
      <c r="F28" s="41"/>
      <c r="G28" s="33" t="str">
        <f t="shared" si="2"/>
        <v/>
      </c>
      <c r="H28" s="34" t="s">
        <v>2</v>
      </c>
      <c r="I28" s="41"/>
      <c r="J28" s="33" t="str">
        <f t="shared" si="4"/>
        <v/>
      </c>
      <c r="K28" s="34" t="s">
        <v>2</v>
      </c>
      <c r="L28" s="41"/>
      <c r="M28" s="33" t="str">
        <f t="shared" si="6"/>
        <v/>
      </c>
      <c r="N28" s="34" t="s">
        <v>2</v>
      </c>
      <c r="O28" s="37"/>
      <c r="P28" s="43"/>
    </row>
    <row r="29" spans="1:16" ht="13.5" x14ac:dyDescent="0.25">
      <c r="A29" s="39">
        <v>26</v>
      </c>
      <c r="B29" s="40"/>
      <c r="C29" s="41"/>
      <c r="D29" s="33" t="str">
        <f t="shared" si="0"/>
        <v/>
      </c>
      <c r="E29" s="34" t="s">
        <v>2</v>
      </c>
      <c r="F29" s="41"/>
      <c r="G29" s="33" t="str">
        <f t="shared" si="2"/>
        <v/>
      </c>
      <c r="H29" s="34" t="s">
        <v>2</v>
      </c>
      <c r="I29" s="41"/>
      <c r="J29" s="33" t="str">
        <f t="shared" si="4"/>
        <v/>
      </c>
      <c r="K29" s="34" t="s">
        <v>2</v>
      </c>
      <c r="L29" s="41"/>
      <c r="M29" s="33" t="str">
        <f t="shared" si="6"/>
        <v/>
      </c>
      <c r="N29" s="34" t="s">
        <v>2</v>
      </c>
      <c r="O29" s="37"/>
      <c r="P29" s="43"/>
    </row>
    <row r="30" spans="1:16" ht="13.5" x14ac:dyDescent="0.25">
      <c r="A30" s="39">
        <v>27</v>
      </c>
      <c r="B30" s="40">
        <v>1</v>
      </c>
      <c r="C30" s="67">
        <v>9339</v>
      </c>
      <c r="D30" s="68">
        <f t="shared" si="0"/>
        <v>7987.5128292849813</v>
      </c>
      <c r="E30" s="34">
        <f t="shared" si="1"/>
        <v>203169.94499999998</v>
      </c>
      <c r="F30" s="41">
        <v>9341</v>
      </c>
      <c r="G30" s="33">
        <f>IF(F30=0,"",F30/O30)</f>
        <v>7989.223400615806</v>
      </c>
      <c r="H30" s="34">
        <f>F30*P30</f>
        <v>203213.45499999999</v>
      </c>
      <c r="I30" s="41">
        <v>9326</v>
      </c>
      <c r="J30" s="33">
        <f>IF(I30=0,"",I30/O30)</f>
        <v>7976.3941156346218</v>
      </c>
      <c r="K30" s="34">
        <f>I30*P30</f>
        <v>202887.13</v>
      </c>
      <c r="L30" s="41">
        <v>9328</v>
      </c>
      <c r="M30" s="33">
        <f>IF(L30=0,"",L30/O30)</f>
        <v>7978.1046869654465</v>
      </c>
      <c r="N30" s="34">
        <f>L30*P30</f>
        <v>202930.63999999998</v>
      </c>
      <c r="O30" s="37">
        <v>1.1692</v>
      </c>
      <c r="P30" s="43">
        <v>21.754999999999999</v>
      </c>
    </row>
    <row r="31" spans="1:16" ht="13.5" x14ac:dyDescent="0.25">
      <c r="A31" s="39">
        <v>28</v>
      </c>
      <c r="B31" s="40">
        <v>1</v>
      </c>
      <c r="C31" s="41">
        <v>9262.5</v>
      </c>
      <c r="D31" s="33">
        <f>IF(C31=0,"",C31/O31)</f>
        <v>7925.4727474972187</v>
      </c>
      <c r="E31" s="34">
        <f t="shared" si="1"/>
        <v>201505.6875</v>
      </c>
      <c r="F31" s="41">
        <v>9263</v>
      </c>
      <c r="G31" s="33">
        <f>IF(F31=0,"",F31/O31)</f>
        <v>7925.9005732865571</v>
      </c>
      <c r="H31" s="34">
        <f>F31*P31</f>
        <v>201516.565</v>
      </c>
      <c r="I31" s="41">
        <v>9258</v>
      </c>
      <c r="J31" s="33">
        <f>IF(I31=0,"",I31/O31)</f>
        <v>7921.6223153931714</v>
      </c>
      <c r="K31" s="34">
        <f>I31*P31</f>
        <v>201407.78999999998</v>
      </c>
      <c r="L31" s="41">
        <v>9260</v>
      </c>
      <c r="M31" s="33">
        <f>IF(L31=0,"",L31/O31)</f>
        <v>7923.3336185505259</v>
      </c>
      <c r="N31" s="34">
        <f>L31*P31</f>
        <v>201451.3</v>
      </c>
      <c r="O31" s="37">
        <v>1.1687000000000001</v>
      </c>
      <c r="P31" s="43">
        <v>21.754999999999999</v>
      </c>
    </row>
    <row r="32" spans="1:16" ht="13.5" x14ac:dyDescent="0.25">
      <c r="A32" s="39">
        <v>29</v>
      </c>
      <c r="B32" s="40">
        <v>1</v>
      </c>
      <c r="C32" s="41">
        <v>9226</v>
      </c>
      <c r="D32" s="33">
        <f t="shared" si="0"/>
        <v>7919.993132457721</v>
      </c>
      <c r="E32" s="34">
        <f t="shared" si="1"/>
        <v>201532.74400000001</v>
      </c>
      <c r="F32" s="41">
        <v>9227</v>
      </c>
      <c r="G32" s="33">
        <f>IF(F32=0,"",F32/O32)</f>
        <v>7920.8515752425101</v>
      </c>
      <c r="H32" s="34">
        <f>F32*P32</f>
        <v>201554.58800000002</v>
      </c>
      <c r="I32" s="41">
        <v>9215</v>
      </c>
      <c r="J32" s="33">
        <f>IF(I32=0,"",I32/O32)</f>
        <v>7910.5502618250493</v>
      </c>
      <c r="K32" s="34">
        <f>I32*P32</f>
        <v>201292.46000000002</v>
      </c>
      <c r="L32" s="41">
        <v>9215.5</v>
      </c>
      <c r="M32" s="33">
        <f>IF(L32=0,"",L32/O32)</f>
        <v>7910.979483217443</v>
      </c>
      <c r="N32" s="34">
        <f>L32*P32</f>
        <v>201303.38200000001</v>
      </c>
      <c r="O32" s="37">
        <v>1.1649</v>
      </c>
      <c r="P32" s="43">
        <v>21.844000000000001</v>
      </c>
    </row>
    <row r="33" spans="1:16" ht="13.5" x14ac:dyDescent="0.25">
      <c r="A33" s="39">
        <v>30</v>
      </c>
      <c r="B33" s="40">
        <v>1</v>
      </c>
      <c r="C33" s="41">
        <v>9040</v>
      </c>
      <c r="D33" s="33">
        <f t="shared" si="0"/>
        <v>7809.2605390463032</v>
      </c>
      <c r="E33" s="34">
        <f t="shared" si="1"/>
        <v>199060.8</v>
      </c>
      <c r="F33" s="41">
        <v>9041</v>
      </c>
      <c r="G33" s="33">
        <f>IF(F33=0,"",F33/O33)</f>
        <v>7810.1243953006224</v>
      </c>
      <c r="H33" s="34">
        <f>F33*P33</f>
        <v>199082.82</v>
      </c>
      <c r="I33" s="41">
        <v>9020</v>
      </c>
      <c r="J33" s="33">
        <f>IF(I33=0,"",I33/O33)</f>
        <v>7791.983413959917</v>
      </c>
      <c r="K33" s="34">
        <f>I33*P33</f>
        <v>198620.4</v>
      </c>
      <c r="L33" s="41">
        <v>9021</v>
      </c>
      <c r="M33" s="33">
        <f>IF(L33=0,"",L33/O33)</f>
        <v>7792.8472702142362</v>
      </c>
      <c r="N33" s="34">
        <f>L33*P33</f>
        <v>198642.41999999998</v>
      </c>
      <c r="O33" s="37">
        <v>1.1576</v>
      </c>
      <c r="P33" s="43">
        <v>22.02</v>
      </c>
    </row>
    <row r="34" spans="1:16" ht="14.25" thickBot="1" x14ac:dyDescent="0.3">
      <c r="A34" s="72">
        <v>31</v>
      </c>
      <c r="B34" s="73"/>
      <c r="C34" s="74"/>
      <c r="D34" s="33" t="str">
        <f t="shared" si="0"/>
        <v/>
      </c>
      <c r="E34" s="34" t="s">
        <v>2</v>
      </c>
      <c r="F34" s="74"/>
      <c r="G34" s="33" t="str">
        <f>IF(F34=0,"",F34/O34)</f>
        <v/>
      </c>
      <c r="H34" s="34" t="s">
        <v>2</v>
      </c>
      <c r="I34" s="74"/>
      <c r="J34" s="33" t="str">
        <f>IF(I34=0,"",I34/O34)</f>
        <v/>
      </c>
      <c r="K34" s="34" t="s">
        <v>2</v>
      </c>
      <c r="L34" s="74"/>
      <c r="M34" s="33" t="str">
        <f>IF(L34=0,"",L34/O34)</f>
        <v/>
      </c>
      <c r="N34" s="34" t="s">
        <v>2</v>
      </c>
      <c r="O34" s="75"/>
      <c r="P34" s="76"/>
    </row>
    <row r="35" spans="1:16" ht="15" thickBot="1" x14ac:dyDescent="0.35">
      <c r="A35" s="45"/>
      <c r="B35" s="46">
        <f>SUM(B4:B34)</f>
        <v>22</v>
      </c>
      <c r="C35" s="69">
        <f>SUM(C4:C34)/B35</f>
        <v>9323.318181818182</v>
      </c>
      <c r="D35" s="70">
        <f>SUM(D4:D34)/B35</f>
        <v>7921.3016864057254</v>
      </c>
      <c r="E35" s="70">
        <f>SUM(E4:E34)/B35</f>
        <v>201088.44956818179</v>
      </c>
      <c r="F35" s="69">
        <f>SUM(F4:F34)/B35</f>
        <v>9324.068181818182</v>
      </c>
      <c r="G35" s="70">
        <f>SUM(G4:G34)/B35</f>
        <v>7921.9401964802182</v>
      </c>
      <c r="H35" s="70">
        <f>SUM(H4:H34)/B35</f>
        <v>201104.66104545462</v>
      </c>
      <c r="I35" s="69">
        <f>SUM(I4:I34)/B35</f>
        <v>9328.363636363636</v>
      </c>
      <c r="J35" s="70">
        <f>SUM(J4:J34)/B35</f>
        <v>7925.5321821542084</v>
      </c>
      <c r="K35" s="70">
        <f>SUM(K4:K34)/B35</f>
        <v>201195.4454090909</v>
      </c>
      <c r="L35" s="69">
        <f>SUM(L4:L34)/B35</f>
        <v>9329.704545454546</v>
      </c>
      <c r="M35" s="48">
        <f>SUM(M4:M34)/B35</f>
        <v>7926.6701465406304</v>
      </c>
      <c r="N35" s="48">
        <f>SUM(N4:N34)/B35</f>
        <v>201224.33570454546</v>
      </c>
      <c r="O35" s="56">
        <f>SUM(O4:O34)/B35</f>
        <v>1.1769772727272725</v>
      </c>
      <c r="P35" s="71">
        <f>SUM(P4:P34)/B35</f>
        <v>21.57</v>
      </c>
    </row>
    <row r="39" spans="1:16" x14ac:dyDescent="0.2">
      <c r="D39" t="s">
        <v>2</v>
      </c>
      <c r="J39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Září 2021</vt:lpstr>
      <vt:lpstr>Cu</vt:lpstr>
    </vt:vector>
  </TitlesOfParts>
  <Company>MTC Trading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Kropackova</cp:lastModifiedBy>
  <cp:lastPrinted>2011-03-03T17:21:43Z</cp:lastPrinted>
  <dcterms:created xsi:type="dcterms:W3CDTF">2004-09-28T09:31:55Z</dcterms:created>
  <dcterms:modified xsi:type="dcterms:W3CDTF">2021-10-18T06:49:37Z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