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LME 2021\"/>
    </mc:Choice>
  </mc:AlternateContent>
  <xr:revisionPtr revIDLastSave="0" documentId="13_ncr:1_{F683827A-4874-4CCF-9285-8EB6F9342B45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Květen 2021" sheetId="1" r:id="rId1"/>
    <sheet name="Cu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5" i="2" l="1"/>
  <c r="AB35" i="1"/>
  <c r="AA35" i="1"/>
  <c r="X35" i="1"/>
  <c r="J28" i="2" l="1"/>
  <c r="W10" i="1" l="1"/>
  <c r="W17" i="1"/>
  <c r="W24" i="1"/>
  <c r="W31" i="1"/>
  <c r="T10" i="1"/>
  <c r="T17" i="1"/>
  <c r="T24" i="1"/>
  <c r="T31" i="1"/>
  <c r="Q10" i="1"/>
  <c r="Q17" i="1"/>
  <c r="Q24" i="1"/>
  <c r="Q31" i="1"/>
  <c r="N10" i="1"/>
  <c r="N17" i="1"/>
  <c r="N24" i="1"/>
  <c r="N31" i="1"/>
  <c r="K10" i="1"/>
  <c r="K17" i="1"/>
  <c r="K24" i="1"/>
  <c r="K31" i="1"/>
  <c r="H10" i="1"/>
  <c r="H17" i="1"/>
  <c r="H24" i="1"/>
  <c r="H31" i="1" l="1"/>
  <c r="D18" i="1"/>
  <c r="E10" i="1"/>
  <c r="E17" i="1"/>
  <c r="E24" i="1"/>
  <c r="E31" i="1"/>
  <c r="M4" i="2"/>
  <c r="M5" i="2"/>
  <c r="M6" i="2"/>
  <c r="M7" i="2"/>
  <c r="M8" i="2"/>
  <c r="M9" i="2"/>
  <c r="N7" i="2"/>
  <c r="N8" i="2"/>
  <c r="N9" i="2"/>
  <c r="N10" i="2"/>
  <c r="N17" i="2"/>
  <c r="N24" i="2"/>
  <c r="N31" i="2"/>
  <c r="J4" i="2" l="1"/>
  <c r="J5" i="2"/>
  <c r="J6" i="2"/>
  <c r="J7" i="2"/>
  <c r="J8" i="2"/>
  <c r="J9" i="2"/>
  <c r="K7" i="2"/>
  <c r="K8" i="2"/>
  <c r="K9" i="2"/>
  <c r="K10" i="2"/>
  <c r="K17" i="2"/>
  <c r="K24" i="2"/>
  <c r="K31" i="2"/>
  <c r="G4" i="2"/>
  <c r="G5" i="2"/>
  <c r="G6" i="2"/>
  <c r="G7" i="2"/>
  <c r="G8" i="2"/>
  <c r="G9" i="2"/>
  <c r="G10" i="2"/>
  <c r="D9" i="2"/>
  <c r="D10" i="2"/>
  <c r="D11" i="2"/>
  <c r="D12" i="2"/>
  <c r="D13" i="2"/>
  <c r="D14" i="2"/>
  <c r="D15" i="2"/>
  <c r="H7" i="2"/>
  <c r="H8" i="2"/>
  <c r="H9" i="2"/>
  <c r="H10" i="2"/>
  <c r="H17" i="2"/>
  <c r="H24" i="2"/>
  <c r="H31" i="2"/>
  <c r="D8" i="2"/>
  <c r="D7" i="2"/>
  <c r="D6" i="2"/>
  <c r="D5" i="2"/>
  <c r="D4" i="2"/>
  <c r="E7" i="2"/>
  <c r="E8" i="2"/>
  <c r="E9" i="2"/>
  <c r="E10" i="2"/>
  <c r="E17" i="2"/>
  <c r="E24" i="2"/>
  <c r="E31" i="2"/>
  <c r="D9" i="1"/>
  <c r="D8" i="1"/>
  <c r="D7" i="1"/>
  <c r="D5" i="1"/>
  <c r="E9" i="1"/>
  <c r="E8" i="1"/>
  <c r="E7" i="1"/>
  <c r="B35" i="2" l="1"/>
  <c r="C35" i="2" s="1"/>
  <c r="O35" i="2" l="1"/>
  <c r="L35" i="2"/>
  <c r="I35" i="2"/>
  <c r="F35" i="2"/>
  <c r="M34" i="2"/>
  <c r="J34" i="2"/>
  <c r="G34" i="2"/>
  <c r="D34" i="2"/>
  <c r="M33" i="2"/>
  <c r="M32" i="2"/>
  <c r="M26" i="2"/>
  <c r="M25" i="2"/>
  <c r="M19" i="2"/>
  <c r="M18" i="2"/>
  <c r="M12" i="2"/>
  <c r="M11" i="2"/>
  <c r="J33" i="2"/>
  <c r="J32" i="2"/>
  <c r="J26" i="2"/>
  <c r="J25" i="2"/>
  <c r="J19" i="2"/>
  <c r="J18" i="2"/>
  <c r="J12" i="2"/>
  <c r="J11" i="2"/>
  <c r="G33" i="2"/>
  <c r="G32" i="2"/>
  <c r="G26" i="2"/>
  <c r="G25" i="2"/>
  <c r="G19" i="2"/>
  <c r="G18" i="2"/>
  <c r="G12" i="2"/>
  <c r="G11" i="2"/>
  <c r="D33" i="2"/>
  <c r="D32" i="2"/>
  <c r="M31" i="2"/>
  <c r="J31" i="2"/>
  <c r="G31" i="2"/>
  <c r="D31" i="2"/>
  <c r="N30" i="2"/>
  <c r="M30" i="2"/>
  <c r="K30" i="2"/>
  <c r="J30" i="2"/>
  <c r="H30" i="2"/>
  <c r="G30" i="2"/>
  <c r="E30" i="2"/>
  <c r="D30" i="2"/>
  <c r="N29" i="2"/>
  <c r="M29" i="2"/>
  <c r="K29" i="2"/>
  <c r="J29" i="2"/>
  <c r="H29" i="2"/>
  <c r="G29" i="2"/>
  <c r="E29" i="2"/>
  <c r="D29" i="2"/>
  <c r="N28" i="2"/>
  <c r="M28" i="2"/>
  <c r="K28" i="2"/>
  <c r="H28" i="2"/>
  <c r="G28" i="2"/>
  <c r="E28" i="2"/>
  <c r="D28" i="2"/>
  <c r="N27" i="2"/>
  <c r="M27" i="2"/>
  <c r="K27" i="2"/>
  <c r="J27" i="2"/>
  <c r="H27" i="2"/>
  <c r="G27" i="2"/>
  <c r="E27" i="2"/>
  <c r="D27" i="2"/>
  <c r="D26" i="2"/>
  <c r="D25" i="2"/>
  <c r="M24" i="2"/>
  <c r="J24" i="2"/>
  <c r="G24" i="2"/>
  <c r="D24" i="2"/>
  <c r="N23" i="2"/>
  <c r="M23" i="2"/>
  <c r="K23" i="2"/>
  <c r="J23" i="2"/>
  <c r="H23" i="2"/>
  <c r="G23" i="2"/>
  <c r="E23" i="2"/>
  <c r="D23" i="2"/>
  <c r="N22" i="2"/>
  <c r="M22" i="2"/>
  <c r="K22" i="2"/>
  <c r="J22" i="2"/>
  <c r="H22" i="2"/>
  <c r="G22" i="2"/>
  <c r="E22" i="2"/>
  <c r="D22" i="2"/>
  <c r="N21" i="2"/>
  <c r="M21" i="2"/>
  <c r="K21" i="2"/>
  <c r="J21" i="2"/>
  <c r="H21" i="2"/>
  <c r="G21" i="2"/>
  <c r="E21" i="2"/>
  <c r="D21" i="2"/>
  <c r="N20" i="2"/>
  <c r="M20" i="2"/>
  <c r="K20" i="2"/>
  <c r="J20" i="2"/>
  <c r="H20" i="2"/>
  <c r="G20" i="2"/>
  <c r="E20" i="2"/>
  <c r="D20" i="2"/>
  <c r="D19" i="2"/>
  <c r="D18" i="2"/>
  <c r="M17" i="2"/>
  <c r="J17" i="2"/>
  <c r="G17" i="2"/>
  <c r="D17" i="2"/>
  <c r="N16" i="2"/>
  <c r="M16" i="2"/>
  <c r="K16" i="2"/>
  <c r="J16" i="2"/>
  <c r="H16" i="2"/>
  <c r="G16" i="2"/>
  <c r="E16" i="2"/>
  <c r="D16" i="2"/>
  <c r="N15" i="2"/>
  <c r="M15" i="2"/>
  <c r="K15" i="2"/>
  <c r="J15" i="2"/>
  <c r="H15" i="2"/>
  <c r="G15" i="2"/>
  <c r="E15" i="2"/>
  <c r="N14" i="2"/>
  <c r="M14" i="2"/>
  <c r="K14" i="2"/>
  <c r="J14" i="2"/>
  <c r="H14" i="2"/>
  <c r="G14" i="2"/>
  <c r="E14" i="2"/>
  <c r="N13" i="2"/>
  <c r="M13" i="2"/>
  <c r="K13" i="2"/>
  <c r="J13" i="2"/>
  <c r="H13" i="2"/>
  <c r="G13" i="2"/>
  <c r="E13" i="2"/>
  <c r="M10" i="2"/>
  <c r="J10" i="2"/>
  <c r="D4" i="1"/>
  <c r="G4" i="1"/>
  <c r="J4" i="1"/>
  <c r="M4" i="1"/>
  <c r="P4" i="1"/>
  <c r="S4" i="1"/>
  <c r="V4" i="1"/>
  <c r="G5" i="1"/>
  <c r="J5" i="1"/>
  <c r="M5" i="1"/>
  <c r="P5" i="1"/>
  <c r="S5" i="1"/>
  <c r="V5" i="1"/>
  <c r="G7" i="1"/>
  <c r="H7" i="1"/>
  <c r="J7" i="1"/>
  <c r="K7" i="1"/>
  <c r="M7" i="1"/>
  <c r="N7" i="1"/>
  <c r="P7" i="1"/>
  <c r="Q7" i="1"/>
  <c r="S7" i="1"/>
  <c r="T7" i="1"/>
  <c r="V7" i="1"/>
  <c r="W7" i="1"/>
  <c r="G8" i="1"/>
  <c r="H8" i="1"/>
  <c r="J8" i="1"/>
  <c r="K8" i="1"/>
  <c r="M8" i="1"/>
  <c r="N8" i="1"/>
  <c r="P8" i="1"/>
  <c r="Q8" i="1"/>
  <c r="S8" i="1"/>
  <c r="T8" i="1"/>
  <c r="V8" i="1"/>
  <c r="W8" i="1"/>
  <c r="G9" i="1"/>
  <c r="H9" i="1"/>
  <c r="J9" i="1"/>
  <c r="K9" i="1"/>
  <c r="M9" i="1"/>
  <c r="N9" i="1"/>
  <c r="P9" i="1"/>
  <c r="Q9" i="1"/>
  <c r="S9" i="1"/>
  <c r="T9" i="1"/>
  <c r="V9" i="1"/>
  <c r="W9" i="1"/>
  <c r="D10" i="1"/>
  <c r="G10" i="1"/>
  <c r="J10" i="1"/>
  <c r="M10" i="1"/>
  <c r="P10" i="1"/>
  <c r="S10" i="1"/>
  <c r="V10" i="1"/>
  <c r="D11" i="1"/>
  <c r="G11" i="1"/>
  <c r="J11" i="1"/>
  <c r="M11" i="1"/>
  <c r="P11" i="1"/>
  <c r="S11" i="1"/>
  <c r="V11" i="1"/>
  <c r="D12" i="1"/>
  <c r="G12" i="1"/>
  <c r="J12" i="1"/>
  <c r="M12" i="1"/>
  <c r="P12" i="1"/>
  <c r="S12" i="1"/>
  <c r="V12" i="1"/>
  <c r="D13" i="1"/>
  <c r="E13" i="1"/>
  <c r="G13" i="1"/>
  <c r="H13" i="1"/>
  <c r="J13" i="1"/>
  <c r="K13" i="1"/>
  <c r="M13" i="1"/>
  <c r="N13" i="1"/>
  <c r="P13" i="1"/>
  <c r="Q13" i="1"/>
  <c r="S13" i="1"/>
  <c r="T13" i="1"/>
  <c r="V13" i="1"/>
  <c r="W13" i="1"/>
  <c r="D14" i="1"/>
  <c r="E14" i="1"/>
  <c r="G14" i="1"/>
  <c r="H14" i="1"/>
  <c r="J14" i="1"/>
  <c r="K14" i="1"/>
  <c r="M14" i="1"/>
  <c r="N14" i="1"/>
  <c r="P14" i="1"/>
  <c r="Q14" i="1"/>
  <c r="S14" i="1"/>
  <c r="T14" i="1"/>
  <c r="V14" i="1"/>
  <c r="W14" i="1"/>
  <c r="D15" i="1"/>
  <c r="E15" i="1"/>
  <c r="G15" i="1"/>
  <c r="H15" i="1"/>
  <c r="J15" i="1"/>
  <c r="K15" i="1"/>
  <c r="M15" i="1"/>
  <c r="N15" i="1"/>
  <c r="P15" i="1"/>
  <c r="Q15" i="1"/>
  <c r="S15" i="1"/>
  <c r="T15" i="1"/>
  <c r="V15" i="1"/>
  <c r="W15" i="1"/>
  <c r="D16" i="1"/>
  <c r="E16" i="1"/>
  <c r="G16" i="1"/>
  <c r="H16" i="1"/>
  <c r="J16" i="1"/>
  <c r="K16" i="1"/>
  <c r="M16" i="1"/>
  <c r="N16" i="1"/>
  <c r="P16" i="1"/>
  <c r="Q16" i="1"/>
  <c r="S16" i="1"/>
  <c r="T16" i="1"/>
  <c r="V16" i="1"/>
  <c r="W16" i="1"/>
  <c r="D17" i="1"/>
  <c r="G17" i="1"/>
  <c r="J17" i="1"/>
  <c r="M17" i="1"/>
  <c r="P17" i="1"/>
  <c r="S17" i="1"/>
  <c r="V17" i="1"/>
  <c r="G18" i="1"/>
  <c r="J18" i="1"/>
  <c r="M18" i="1"/>
  <c r="P18" i="1"/>
  <c r="S18" i="1"/>
  <c r="V18" i="1"/>
  <c r="D19" i="1"/>
  <c r="G19" i="1"/>
  <c r="J19" i="1"/>
  <c r="M19" i="1"/>
  <c r="P19" i="1"/>
  <c r="S19" i="1"/>
  <c r="V19" i="1"/>
  <c r="D20" i="1"/>
  <c r="E20" i="1"/>
  <c r="G20" i="1"/>
  <c r="H20" i="1"/>
  <c r="J20" i="1"/>
  <c r="K20" i="1"/>
  <c r="M20" i="1"/>
  <c r="N20" i="1"/>
  <c r="P20" i="1"/>
  <c r="Q20" i="1"/>
  <c r="S20" i="1"/>
  <c r="T20" i="1"/>
  <c r="V20" i="1"/>
  <c r="W20" i="1"/>
  <c r="D21" i="1"/>
  <c r="E21" i="1"/>
  <c r="G21" i="1"/>
  <c r="H21" i="1"/>
  <c r="J21" i="1"/>
  <c r="K21" i="1"/>
  <c r="M21" i="1"/>
  <c r="N21" i="1"/>
  <c r="P21" i="1"/>
  <c r="Q21" i="1"/>
  <c r="S21" i="1"/>
  <c r="T21" i="1"/>
  <c r="V21" i="1"/>
  <c r="W21" i="1"/>
  <c r="D22" i="1"/>
  <c r="E22" i="1"/>
  <c r="G22" i="1"/>
  <c r="H22" i="1"/>
  <c r="J22" i="1"/>
  <c r="K22" i="1"/>
  <c r="M22" i="1"/>
  <c r="N22" i="1"/>
  <c r="P22" i="1"/>
  <c r="Q22" i="1"/>
  <c r="S22" i="1"/>
  <c r="T22" i="1"/>
  <c r="V22" i="1"/>
  <c r="W22" i="1"/>
  <c r="D23" i="1"/>
  <c r="E23" i="1"/>
  <c r="G23" i="1"/>
  <c r="H23" i="1"/>
  <c r="J23" i="1"/>
  <c r="K23" i="1"/>
  <c r="M23" i="1"/>
  <c r="N23" i="1"/>
  <c r="P23" i="1"/>
  <c r="Q23" i="1"/>
  <c r="S23" i="1"/>
  <c r="T23" i="1"/>
  <c r="V23" i="1"/>
  <c r="W23" i="1"/>
  <c r="D24" i="1"/>
  <c r="G24" i="1"/>
  <c r="J24" i="1"/>
  <c r="M24" i="1"/>
  <c r="P24" i="1"/>
  <c r="S24" i="1"/>
  <c r="V24" i="1"/>
  <c r="D25" i="1"/>
  <c r="G25" i="1"/>
  <c r="J25" i="1"/>
  <c r="M25" i="1"/>
  <c r="P25" i="1"/>
  <c r="S25" i="1"/>
  <c r="V25" i="1"/>
  <c r="D26" i="1"/>
  <c r="G26" i="1"/>
  <c r="J26" i="1"/>
  <c r="M26" i="1"/>
  <c r="P26" i="1"/>
  <c r="S26" i="1"/>
  <c r="V26" i="1"/>
  <c r="D27" i="1"/>
  <c r="E27" i="1"/>
  <c r="G27" i="1"/>
  <c r="H27" i="1"/>
  <c r="J27" i="1"/>
  <c r="K27" i="1"/>
  <c r="M27" i="1"/>
  <c r="N27" i="1"/>
  <c r="P27" i="1"/>
  <c r="Q27" i="1"/>
  <c r="S27" i="1"/>
  <c r="T27" i="1"/>
  <c r="V27" i="1"/>
  <c r="W27" i="1"/>
  <c r="D28" i="1"/>
  <c r="E28" i="1"/>
  <c r="G28" i="1"/>
  <c r="H28" i="1"/>
  <c r="J28" i="1"/>
  <c r="K28" i="1"/>
  <c r="M28" i="1"/>
  <c r="N28" i="1"/>
  <c r="P28" i="1"/>
  <c r="Q28" i="1"/>
  <c r="S28" i="1"/>
  <c r="T28" i="1"/>
  <c r="V28" i="1"/>
  <c r="W28" i="1"/>
  <c r="D29" i="1"/>
  <c r="E29" i="1"/>
  <c r="G29" i="1"/>
  <c r="H29" i="1"/>
  <c r="J29" i="1"/>
  <c r="K29" i="1"/>
  <c r="M29" i="1"/>
  <c r="N29" i="1"/>
  <c r="P29" i="1"/>
  <c r="Q29" i="1"/>
  <c r="S29" i="1"/>
  <c r="T29" i="1"/>
  <c r="V29" i="1"/>
  <c r="W29" i="1"/>
  <c r="D30" i="1"/>
  <c r="E30" i="1"/>
  <c r="G30" i="1"/>
  <c r="H30" i="1"/>
  <c r="J30" i="1"/>
  <c r="K30" i="1"/>
  <c r="M30" i="1"/>
  <c r="N30" i="1"/>
  <c r="P30" i="1"/>
  <c r="Q30" i="1"/>
  <c r="S30" i="1"/>
  <c r="T30" i="1"/>
  <c r="V30" i="1"/>
  <c r="W30" i="1"/>
  <c r="D31" i="1"/>
  <c r="G31" i="1"/>
  <c r="J31" i="1"/>
  <c r="M31" i="1"/>
  <c r="P31" i="1"/>
  <c r="S31" i="1"/>
  <c r="V31" i="1"/>
  <c r="D32" i="1"/>
  <c r="G32" i="1"/>
  <c r="J32" i="1"/>
  <c r="M32" i="1"/>
  <c r="P32" i="1"/>
  <c r="S32" i="1"/>
  <c r="V32" i="1"/>
  <c r="D33" i="1"/>
  <c r="G33" i="1"/>
  <c r="J33" i="1"/>
  <c r="M33" i="1"/>
  <c r="P33" i="1"/>
  <c r="S33" i="1"/>
  <c r="V33" i="1"/>
  <c r="D34" i="1"/>
  <c r="G34" i="1"/>
  <c r="J34" i="1"/>
  <c r="M34" i="1"/>
  <c r="P34" i="1"/>
  <c r="S34" i="1"/>
  <c r="V34" i="1"/>
  <c r="B35" i="1"/>
  <c r="E35" i="2" l="1"/>
  <c r="U35" i="1"/>
  <c r="E35" i="1"/>
  <c r="L35" i="1"/>
  <c r="O35" i="1"/>
  <c r="T35" i="1"/>
  <c r="W35" i="1"/>
  <c r="K35" i="1"/>
  <c r="H35" i="1"/>
  <c r="J35" i="1"/>
  <c r="D35" i="2"/>
  <c r="V35" i="1"/>
  <c r="Q35" i="1"/>
  <c r="F35" i="1"/>
  <c r="Z35" i="1"/>
  <c r="G35" i="1"/>
  <c r="P35" i="1"/>
  <c r="I35" i="1"/>
  <c r="N35" i="2"/>
  <c r="H35" i="2"/>
  <c r="S35" i="1"/>
  <c r="G35" i="2"/>
  <c r="J35" i="2"/>
  <c r="M35" i="2"/>
  <c r="M35" i="1"/>
  <c r="C35" i="1"/>
  <c r="D35" i="1"/>
  <c r="R35" i="1"/>
  <c r="K35" i="2"/>
  <c r="N35" i="1"/>
</calcChain>
</file>

<file path=xl/sharedStrings.xml><?xml version="1.0" encoding="utf-8"?>
<sst xmlns="http://schemas.openxmlformats.org/spreadsheetml/2006/main" count="235" uniqueCount="28">
  <si>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</si>
  <si>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</si>
  <si>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</si>
  <si>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</si>
  <si>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</si>
  <si>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</si>
  <si>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</si>
  <si>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</si>
  <si>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</si>
  <si>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</si>
  <si>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</si>
  <si>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</si>
  <si>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</si>
  <si>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</si>
  <si>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</si>
  <si>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</si>
  <si>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</si>
  <si>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</si>
  <si>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</si>
  <si>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</si>
  <si>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</si>
  <si>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</si>
  <si>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</si>
  <si>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</si>
  <si>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</si>
  <si>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</si>
  <si>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BFIX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</si>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</sst>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b/>
      <sz val="1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168" fontId="4" fillId="0" borderId="26" xfId="1" applyNumberFormat="1" applyFont="1" applyFill="1" applyBorder="1"/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6" xfId="1" applyNumberFormat="1" applyFont="1" applyFill="1" applyBorder="1"/>
    <xf numFmtId="4" fontId="6" fillId="0" borderId="27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left"/>
    </xf>
    <xf numFmtId="170" fontId="3" fillId="0" borderId="20" xfId="1" applyNumberFormat="1" applyFont="1" applyBorder="1"/>
    <xf numFmtId="170" fontId="3" fillId="0" borderId="22" xfId="1" applyNumberFormat="1" applyFont="1" applyBorder="1"/>
    <xf numFmtId="4" fontId="7" fillId="2" borderId="26" xfId="1" applyNumberFormat="1" applyFont="1" applyFill="1" applyBorder="1"/>
    <xf numFmtId="4" fontId="8" fillId="2" borderId="26" xfId="1" applyNumberFormat="1" applyFont="1" applyFill="1" applyBorder="1"/>
    <xf numFmtId="168" fontId="8" fillId="2" borderId="26" xfId="1" applyNumberFormat="1" applyFont="1" applyFill="1" applyBorder="1"/>
    <xf numFmtId="169" fontId="8" fillId="2" borderId="26" xfId="1" applyNumberFormat="1" applyFont="1" applyFill="1" applyBorder="1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tabSelected="1" workbookViewId="0">
      <pane xSplit="1" topLeftCell="B1" activePane="topRight" state="frozen"/>
      <selection pane="topRight" activeCell="I35" sqref="I35"/>
    </sheetView>
  </sheetViews>
  <sheetFormatPr defaultRowHeight="12.75" x14ac:dyDescent="0.2"/>
  <cols>
    <col min="1" max="1" width="8.42578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8" ht="14.25" x14ac:dyDescent="0.3">
      <c r="A1" s="77" t="s">
        <v>27</v>
      </c>
      <c r="B1" s="75">
        <v>2021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7" t="s">
        <v>26</v>
      </c>
      <c r="Z1" s="8" t="s">
        <v>19</v>
      </c>
      <c r="AA1" s="61" t="s">
        <v>6</v>
      </c>
      <c r="AB1" s="56" t="s">
        <v>0</v>
      </c>
    </row>
    <row r="2" spans="1:28" ht="14.25" x14ac:dyDescent="0.3">
      <c r="A2" s="9" t="s">
        <v>3</v>
      </c>
      <c r="B2" s="59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7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 x14ac:dyDescent="0.35">
      <c r="A3" s="18" t="s">
        <v>2</v>
      </c>
      <c r="B3" s="60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8"/>
      <c r="P3" s="20"/>
      <c r="Q3" s="22"/>
      <c r="R3" s="25"/>
      <c r="S3" s="20"/>
      <c r="T3" s="26"/>
      <c r="U3" s="24"/>
      <c r="V3" s="20"/>
      <c r="W3" s="22"/>
      <c r="X3" s="76">
        <v>-3.0000000000000001E-3</v>
      </c>
      <c r="Y3" s="76">
        <v>-3.0000000000000001E-3</v>
      </c>
      <c r="Z3" s="27"/>
      <c r="AA3" s="28"/>
      <c r="AB3" s="29"/>
    </row>
    <row r="4" spans="1:28" ht="13.5" x14ac:dyDescent="0.25">
      <c r="A4" s="30">
        <v>1</v>
      </c>
      <c r="B4" s="31"/>
      <c r="C4" s="32"/>
      <c r="D4" s="33" t="str">
        <f t="shared" ref="D4:D17" si="0">IF(C4=0,"",C4/Z4)</f>
        <v/>
      </c>
      <c r="E4" s="34" t="s">
        <v>2</v>
      </c>
      <c r="F4" s="32"/>
      <c r="G4" s="34" t="str">
        <f t="shared" ref="G4:G34" si="1">IF(F4=0,"",F4/Z4)</f>
        <v/>
      </c>
      <c r="H4" s="34" t="s">
        <v>2</v>
      </c>
      <c r="I4" s="32"/>
      <c r="J4" s="34" t="str">
        <f t="shared" ref="J4:J34" si="2">IF(I4=0,"",I4/Z4)</f>
        <v/>
      </c>
      <c r="K4" s="34" t="s">
        <v>2</v>
      </c>
      <c r="L4" s="32"/>
      <c r="M4" s="34" t="str">
        <f t="shared" ref="M4:M34" si="3">IF(L4=0,"",L4/Z4)</f>
        <v/>
      </c>
      <c r="N4" s="34" t="s">
        <v>2</v>
      </c>
      <c r="O4" s="35"/>
      <c r="P4" s="34" t="str">
        <f t="shared" ref="P4:P34" si="4">IF(O4=0,"",O4/Z4)</f>
        <v/>
      </c>
      <c r="Q4" s="34" t="s">
        <v>2</v>
      </c>
      <c r="R4" s="32"/>
      <c r="S4" s="34" t="str">
        <f t="shared" ref="S4:S34" si="5">IF(R4=0,"",R4/Z4)</f>
        <v/>
      </c>
      <c r="T4" s="34" t="s">
        <v>2</v>
      </c>
      <c r="U4" s="35"/>
      <c r="V4" s="34" t="str">
        <f t="shared" ref="V4:V34" si="6">IF(U4=0,"",U4/Z4)</f>
        <v/>
      </c>
      <c r="W4" s="34" t="s">
        <v>2</v>
      </c>
      <c r="X4" s="36"/>
      <c r="Y4" s="78"/>
      <c r="Z4" s="36"/>
      <c r="AA4" s="43"/>
      <c r="AB4" s="38"/>
    </row>
    <row r="5" spans="1:28" ht="13.5" x14ac:dyDescent="0.25">
      <c r="A5" s="39">
        <v>2</v>
      </c>
      <c r="B5" s="40" t="s">
        <v>2</v>
      </c>
      <c r="C5" s="41"/>
      <c r="D5" s="33" t="str">
        <f t="shared" si="0"/>
        <v/>
      </c>
      <c r="E5" s="34" t="s">
        <v>2</v>
      </c>
      <c r="F5" s="41"/>
      <c r="G5" s="34" t="str">
        <f t="shared" si="1"/>
        <v/>
      </c>
      <c r="H5" s="34" t="s">
        <v>2</v>
      </c>
      <c r="I5" s="41"/>
      <c r="J5" s="34" t="str">
        <f t="shared" si="2"/>
        <v/>
      </c>
      <c r="K5" s="34" t="s">
        <v>2</v>
      </c>
      <c r="L5" s="41"/>
      <c r="M5" s="34" t="str">
        <f t="shared" si="3"/>
        <v/>
      </c>
      <c r="N5" s="34" t="s">
        <v>2</v>
      </c>
      <c r="O5" s="42"/>
      <c r="P5" s="34" t="str">
        <f t="shared" si="4"/>
        <v/>
      </c>
      <c r="Q5" s="34" t="s">
        <v>2</v>
      </c>
      <c r="R5" s="41"/>
      <c r="S5" s="34" t="str">
        <f t="shared" si="5"/>
        <v/>
      </c>
      <c r="T5" s="34" t="s">
        <v>2</v>
      </c>
      <c r="U5" s="42"/>
      <c r="V5" s="34" t="str">
        <f t="shared" si="6"/>
        <v/>
      </c>
      <c r="W5" s="34" t="s">
        <v>2</v>
      </c>
      <c r="X5" s="37" t="s">
        <v>2</v>
      </c>
      <c r="Y5" s="79" t="s">
        <v>2</v>
      </c>
      <c r="Z5" s="37" t="s">
        <v>2</v>
      </c>
      <c r="AA5" s="43" t="s">
        <v>2</v>
      </c>
      <c r="AB5" s="43"/>
    </row>
    <row r="6" spans="1:28" ht="13.5" x14ac:dyDescent="0.25">
      <c r="A6" s="39">
        <v>3</v>
      </c>
      <c r="B6" s="40" t="s">
        <v>2</v>
      </c>
      <c r="C6" s="41" t="s">
        <v>2</v>
      </c>
      <c r="D6" s="33" t="s">
        <v>2</v>
      </c>
      <c r="E6" s="34" t="s">
        <v>2</v>
      </c>
      <c r="F6" s="41" t="s">
        <v>2</v>
      </c>
      <c r="G6" s="34" t="s">
        <v>2</v>
      </c>
      <c r="H6" s="34" t="s">
        <v>2</v>
      </c>
      <c r="I6" s="41" t="s">
        <v>2</v>
      </c>
      <c r="J6" s="34" t="s">
        <v>2</v>
      </c>
      <c r="K6" s="34" t="s">
        <v>2</v>
      </c>
      <c r="L6" s="41" t="s">
        <v>2</v>
      </c>
      <c r="M6" s="34" t="s">
        <v>2</v>
      </c>
      <c r="N6" s="34" t="s">
        <v>2</v>
      </c>
      <c r="O6" s="42" t="s">
        <v>2</v>
      </c>
      <c r="P6" s="34" t="s">
        <v>2</v>
      </c>
      <c r="Q6" s="34" t="s">
        <v>2</v>
      </c>
      <c r="R6" s="41" t="s">
        <v>2</v>
      </c>
      <c r="S6" s="34" t="s">
        <v>2</v>
      </c>
      <c r="T6" s="34" t="s">
        <v>2</v>
      </c>
      <c r="U6" s="42" t="s">
        <v>2</v>
      </c>
      <c r="V6" s="34" t="s">
        <v>2</v>
      </c>
      <c r="W6" s="34" t="s">
        <v>2</v>
      </c>
      <c r="X6" s="37">
        <v>1.2014</v>
      </c>
      <c r="Y6" s="79">
        <v>1.20475</v>
      </c>
      <c r="Z6" s="37" t="s">
        <v>2</v>
      </c>
      <c r="AA6" s="43">
        <v>25.785</v>
      </c>
      <c r="AB6" s="43">
        <v>21.41</v>
      </c>
    </row>
    <row r="7" spans="1:28" ht="13.5" x14ac:dyDescent="0.25">
      <c r="A7" s="39">
        <v>4</v>
      </c>
      <c r="B7" s="40">
        <v>1</v>
      </c>
      <c r="C7" s="41">
        <v>9961</v>
      </c>
      <c r="D7" s="33">
        <f t="shared" si="0"/>
        <v>8286.3322518925215</v>
      </c>
      <c r="E7" s="34">
        <f t="shared" ref="E7:E31" si="7">C7*AB7</f>
        <v>214151.53899999999</v>
      </c>
      <c r="F7" s="41">
        <v>2434.5</v>
      </c>
      <c r="G7" s="34">
        <f t="shared" si="1"/>
        <v>2025.2058896930373</v>
      </c>
      <c r="H7" s="34">
        <f t="shared" ref="H7:H31" si="8">F7*AB7</f>
        <v>52339.315499999997</v>
      </c>
      <c r="I7" s="41">
        <v>1896</v>
      </c>
      <c r="J7" s="34">
        <f t="shared" si="2"/>
        <v>1577.2398302969802</v>
      </c>
      <c r="K7" s="34">
        <f t="shared" ref="K7:K31" si="9">I7*AB7</f>
        <v>40762.103999999999</v>
      </c>
      <c r="L7" s="41">
        <v>2959.5</v>
      </c>
      <c r="M7" s="34">
        <f t="shared" si="3"/>
        <v>2461.941602196157</v>
      </c>
      <c r="N7" s="34">
        <f t="shared" ref="N7:N31" si="10">L7*AB7</f>
        <v>63626.290499999996</v>
      </c>
      <c r="O7" s="42">
        <v>17861</v>
      </c>
      <c r="P7" s="34">
        <f t="shared" si="4"/>
        <v>14858.164878129939</v>
      </c>
      <c r="Q7" s="34">
        <f t="shared" ref="Q7:Q31" si="11">O7*AB7</f>
        <v>383993.63899999997</v>
      </c>
      <c r="R7" s="41">
        <v>2165</v>
      </c>
      <c r="S7" s="34">
        <f t="shared" si="5"/>
        <v>1801.0148906081026</v>
      </c>
      <c r="T7" s="34">
        <f t="shared" ref="T7:T31" si="12">R7*AB7</f>
        <v>46545.334999999999</v>
      </c>
      <c r="U7" s="42">
        <v>32397</v>
      </c>
      <c r="V7" s="34">
        <f t="shared" si="6"/>
        <v>26950.33691040679</v>
      </c>
      <c r="W7" s="34">
        <f t="shared" ref="W7:W31" si="13">U7*AB7</f>
        <v>696503.103</v>
      </c>
      <c r="X7" s="37">
        <v>1.1991000000000001</v>
      </c>
      <c r="Y7" s="79">
        <v>1.19895</v>
      </c>
      <c r="Z7" s="37">
        <v>1.2020999999999999</v>
      </c>
      <c r="AA7" s="43">
        <v>25.844999999999999</v>
      </c>
      <c r="AB7" s="43">
        <v>21.498999999999999</v>
      </c>
    </row>
    <row r="8" spans="1:28" ht="13.5" x14ac:dyDescent="0.25">
      <c r="A8" s="39">
        <v>5</v>
      </c>
      <c r="B8" s="40">
        <v>1</v>
      </c>
      <c r="C8" s="41">
        <v>9991.5</v>
      </c>
      <c r="D8" s="33">
        <f t="shared" si="0"/>
        <v>8319.3172356369687</v>
      </c>
      <c r="E8" s="34">
        <f t="shared" si="7"/>
        <v>214687.36049999998</v>
      </c>
      <c r="F8" s="41">
        <v>2446</v>
      </c>
      <c r="G8" s="34">
        <f t="shared" si="1"/>
        <v>2036.6361365528726</v>
      </c>
      <c r="H8" s="34">
        <f t="shared" si="8"/>
        <v>52557.201999999997</v>
      </c>
      <c r="I8" s="41">
        <v>2036.5</v>
      </c>
      <c r="J8" s="34">
        <f t="shared" si="2"/>
        <v>1695.670274771024</v>
      </c>
      <c r="K8" s="34">
        <f t="shared" si="9"/>
        <v>43758.275499999996</v>
      </c>
      <c r="L8" s="41">
        <v>2935.5</v>
      </c>
      <c r="M8" s="34">
        <f t="shared" si="3"/>
        <v>2444.21315570358</v>
      </c>
      <c r="N8" s="34">
        <f t="shared" si="10"/>
        <v>63075.088499999998</v>
      </c>
      <c r="O8" s="42">
        <v>17985</v>
      </c>
      <c r="P8" s="34">
        <f t="shared" si="4"/>
        <v>14975.020815986676</v>
      </c>
      <c r="Q8" s="34">
        <f t="shared" si="11"/>
        <v>386443.69499999995</v>
      </c>
      <c r="R8" s="41">
        <v>2186</v>
      </c>
      <c r="S8" s="34">
        <f t="shared" si="5"/>
        <v>1820.1498751040799</v>
      </c>
      <c r="T8" s="34">
        <f t="shared" si="12"/>
        <v>46970.581999999995</v>
      </c>
      <c r="U8" s="42">
        <v>32425</v>
      </c>
      <c r="V8" s="34">
        <f t="shared" si="6"/>
        <v>26998.334721065778</v>
      </c>
      <c r="W8" s="34">
        <f t="shared" si="13"/>
        <v>696715.97499999998</v>
      </c>
      <c r="X8" s="37">
        <v>1.1975</v>
      </c>
      <c r="Y8" s="79">
        <v>1.1979</v>
      </c>
      <c r="Z8" s="37">
        <v>1.2010000000000001</v>
      </c>
      <c r="AA8" s="43">
        <v>25.8</v>
      </c>
      <c r="AB8" s="43">
        <v>21.486999999999998</v>
      </c>
    </row>
    <row r="9" spans="1:28" ht="13.5" x14ac:dyDescent="0.25">
      <c r="A9" s="39">
        <v>6</v>
      </c>
      <c r="B9" s="40">
        <v>1</v>
      </c>
      <c r="C9" s="41">
        <v>10025.5</v>
      </c>
      <c r="D9" s="33">
        <f t="shared" si="0"/>
        <v>8317.84617937443</v>
      </c>
      <c r="E9" s="34">
        <f t="shared" si="7"/>
        <v>214856.49050000001</v>
      </c>
      <c r="F9" s="41">
        <v>2476.5</v>
      </c>
      <c r="G9" s="34">
        <f t="shared" si="1"/>
        <v>2054.675184601344</v>
      </c>
      <c r="H9" s="34">
        <f t="shared" si="8"/>
        <v>53073.871500000001</v>
      </c>
      <c r="I9" s="41">
        <v>2037.5</v>
      </c>
      <c r="J9" s="34">
        <f t="shared" si="2"/>
        <v>1690.4505102464116</v>
      </c>
      <c r="K9" s="34">
        <f t="shared" si="9"/>
        <v>43665.662499999999</v>
      </c>
      <c r="L9" s="41">
        <v>2920</v>
      </c>
      <c r="M9" s="34">
        <f t="shared" si="3"/>
        <v>2422.6333692856551</v>
      </c>
      <c r="N9" s="34">
        <f t="shared" si="10"/>
        <v>62578.520000000004</v>
      </c>
      <c r="O9" s="42">
        <v>17943</v>
      </c>
      <c r="P9" s="34">
        <f t="shared" si="4"/>
        <v>14886.750186675516</v>
      </c>
      <c r="Q9" s="34">
        <f t="shared" si="11"/>
        <v>384536.43300000002</v>
      </c>
      <c r="R9" s="41">
        <v>2177</v>
      </c>
      <c r="S9" s="34">
        <f t="shared" si="5"/>
        <v>1806.1893304571474</v>
      </c>
      <c r="T9" s="34">
        <f t="shared" si="12"/>
        <v>46655.287000000004</v>
      </c>
      <c r="U9" s="42">
        <v>34462</v>
      </c>
      <c r="V9" s="34">
        <f t="shared" si="6"/>
        <v>28592.051771343235</v>
      </c>
      <c r="W9" s="34">
        <f t="shared" si="13"/>
        <v>738555.12200000009</v>
      </c>
      <c r="X9" s="37">
        <v>1.2030000000000001</v>
      </c>
      <c r="Y9" s="79">
        <v>1.20225</v>
      </c>
      <c r="Z9" s="37">
        <v>1.2053</v>
      </c>
      <c r="AA9" s="43">
        <v>25.844999999999999</v>
      </c>
      <c r="AB9" s="43">
        <v>21.431000000000001</v>
      </c>
    </row>
    <row r="10" spans="1:28" ht="13.5" x14ac:dyDescent="0.25">
      <c r="A10" s="39">
        <v>7</v>
      </c>
      <c r="B10" s="40">
        <v>1</v>
      </c>
      <c r="C10" s="41">
        <v>10361</v>
      </c>
      <c r="D10" s="33">
        <f t="shared" si="0"/>
        <v>8586.938504889773</v>
      </c>
      <c r="E10" s="34">
        <f t="shared" si="7"/>
        <v>220637.49500000002</v>
      </c>
      <c r="F10" s="41">
        <v>2518.5</v>
      </c>
      <c r="G10" s="34">
        <f t="shared" si="1"/>
        <v>2087.2700149179514</v>
      </c>
      <c r="H10" s="34">
        <f t="shared" si="8"/>
        <v>53631.457500000004</v>
      </c>
      <c r="I10" s="41">
        <v>2038</v>
      </c>
      <c r="J10" s="34">
        <f t="shared" si="2"/>
        <v>1689.0435935687055</v>
      </c>
      <c r="K10" s="34">
        <f t="shared" si="9"/>
        <v>43399.210000000006</v>
      </c>
      <c r="L10" s="41">
        <v>2973</v>
      </c>
      <c r="M10" s="34">
        <f t="shared" si="3"/>
        <v>2463.9482844356044</v>
      </c>
      <c r="N10" s="34">
        <f t="shared" si="10"/>
        <v>63310.035000000003</v>
      </c>
      <c r="O10" s="42">
        <v>18025</v>
      </c>
      <c r="P10" s="34">
        <f t="shared" si="4"/>
        <v>14938.670644787006</v>
      </c>
      <c r="Q10" s="34">
        <f t="shared" si="11"/>
        <v>383842.37500000006</v>
      </c>
      <c r="R10" s="41">
        <v>2218</v>
      </c>
      <c r="S10" s="34">
        <f t="shared" si="5"/>
        <v>1838.2231062489641</v>
      </c>
      <c r="T10" s="34">
        <f t="shared" si="12"/>
        <v>47232.310000000005</v>
      </c>
      <c r="U10" s="42">
        <v>33562</v>
      </c>
      <c r="V10" s="34">
        <f t="shared" si="6"/>
        <v>27815.348914304661</v>
      </c>
      <c r="W10" s="34">
        <f t="shared" si="13"/>
        <v>714702.79</v>
      </c>
      <c r="X10" s="37">
        <v>1.2029000000000001</v>
      </c>
      <c r="Y10" s="79">
        <v>1.2036</v>
      </c>
      <c r="Z10" s="37">
        <v>1.2065999999999999</v>
      </c>
      <c r="AA10" s="43">
        <v>25.68</v>
      </c>
      <c r="AB10" s="43">
        <v>21.295000000000002</v>
      </c>
    </row>
    <row r="11" spans="1:28" ht="13.5" x14ac:dyDescent="0.25">
      <c r="A11" s="39">
        <v>8</v>
      </c>
      <c r="B11" s="40"/>
      <c r="C11" s="41"/>
      <c r="D11" s="33" t="str">
        <f t="shared" si="0"/>
        <v/>
      </c>
      <c r="E11" s="34"/>
      <c r="F11" s="41"/>
      <c r="G11" s="34" t="str">
        <f t="shared" si="1"/>
        <v/>
      </c>
      <c r="H11" s="34" t="s">
        <v>2</v>
      </c>
      <c r="I11" s="41"/>
      <c r="J11" s="34" t="str">
        <f t="shared" si="2"/>
        <v/>
      </c>
      <c r="K11" s="34" t="s">
        <v>2</v>
      </c>
      <c r="L11" s="41"/>
      <c r="M11" s="34" t="str">
        <f t="shared" si="3"/>
        <v/>
      </c>
      <c r="N11" s="34" t="s">
        <v>2</v>
      </c>
      <c r="O11" s="42"/>
      <c r="P11" s="34" t="str">
        <f t="shared" si="4"/>
        <v/>
      </c>
      <c r="Q11" s="34" t="s">
        <v>2</v>
      </c>
      <c r="R11" s="41"/>
      <c r="S11" s="34" t="str">
        <f t="shared" si="5"/>
        <v/>
      </c>
      <c r="T11" s="34" t="s">
        <v>2</v>
      </c>
      <c r="U11" s="42"/>
      <c r="V11" s="34" t="str">
        <f t="shared" si="6"/>
        <v/>
      </c>
      <c r="W11" s="34" t="s">
        <v>2</v>
      </c>
      <c r="X11" s="37"/>
      <c r="Y11" s="79"/>
      <c r="Z11" s="37"/>
      <c r="AA11" s="43"/>
      <c r="AB11" s="43"/>
    </row>
    <row r="12" spans="1:28" ht="13.5" x14ac:dyDescent="0.25">
      <c r="A12" s="39">
        <v>9</v>
      </c>
      <c r="B12" s="40"/>
      <c r="C12" s="41"/>
      <c r="D12" s="33" t="str">
        <f t="shared" si="0"/>
        <v/>
      </c>
      <c r="E12" s="34" t="s">
        <v>2</v>
      </c>
      <c r="F12" s="41"/>
      <c r="G12" s="34" t="str">
        <f t="shared" si="1"/>
        <v/>
      </c>
      <c r="H12" s="34" t="s">
        <v>2</v>
      </c>
      <c r="I12" s="41"/>
      <c r="J12" s="34" t="str">
        <f t="shared" si="2"/>
        <v/>
      </c>
      <c r="K12" s="34" t="s">
        <v>2</v>
      </c>
      <c r="L12" s="41"/>
      <c r="M12" s="34" t="str">
        <f t="shared" si="3"/>
        <v/>
      </c>
      <c r="N12" s="34" t="s">
        <v>2</v>
      </c>
      <c r="O12" s="42"/>
      <c r="P12" s="34" t="str">
        <f t="shared" si="4"/>
        <v/>
      </c>
      <c r="Q12" s="34" t="s">
        <v>2</v>
      </c>
      <c r="R12" s="41"/>
      <c r="S12" s="34" t="str">
        <f t="shared" si="5"/>
        <v/>
      </c>
      <c r="T12" s="34" t="s">
        <v>2</v>
      </c>
      <c r="U12" s="42"/>
      <c r="V12" s="34" t="str">
        <f t="shared" si="6"/>
        <v/>
      </c>
      <c r="W12" s="34" t="s">
        <v>2</v>
      </c>
      <c r="X12" s="37"/>
      <c r="Y12" s="79"/>
      <c r="Z12" s="37"/>
      <c r="AA12" s="43"/>
      <c r="AB12" s="43"/>
    </row>
    <row r="13" spans="1:28" ht="13.5" x14ac:dyDescent="0.25">
      <c r="A13" s="39">
        <v>10</v>
      </c>
      <c r="B13" s="40">
        <v>1</v>
      </c>
      <c r="C13" s="41">
        <v>10724.5</v>
      </c>
      <c r="D13" s="33">
        <f t="shared" si="0"/>
        <v>8816.5899375205536</v>
      </c>
      <c r="E13" s="34">
        <f t="shared" si="7"/>
        <v>225504.06150000001</v>
      </c>
      <c r="F13" s="41">
        <v>2565</v>
      </c>
      <c r="G13" s="34">
        <f t="shared" si="1"/>
        <v>2108.6813548174946</v>
      </c>
      <c r="H13" s="34">
        <f t="shared" si="8"/>
        <v>53934.255000000005</v>
      </c>
      <c r="I13" s="41">
        <v>2100.5</v>
      </c>
      <c r="J13" s="34">
        <f t="shared" si="2"/>
        <v>1726.8168365669189</v>
      </c>
      <c r="K13" s="34">
        <f t="shared" si="9"/>
        <v>44167.213500000005</v>
      </c>
      <c r="L13" s="41">
        <v>3037.5</v>
      </c>
      <c r="M13" s="34">
        <f t="shared" si="3"/>
        <v>2497.1226570207168</v>
      </c>
      <c r="N13" s="34">
        <f t="shared" si="10"/>
        <v>63869.512500000004</v>
      </c>
      <c r="O13" s="42">
        <v>18070</v>
      </c>
      <c r="P13" s="34">
        <f t="shared" si="4"/>
        <v>14855.310753041764</v>
      </c>
      <c r="Q13" s="34">
        <f t="shared" si="11"/>
        <v>379957.89</v>
      </c>
      <c r="R13" s="41">
        <v>2228.5</v>
      </c>
      <c r="S13" s="34">
        <f t="shared" si="5"/>
        <v>1832.0453798092733</v>
      </c>
      <c r="T13" s="34">
        <f t="shared" si="12"/>
        <v>46858.669500000004</v>
      </c>
      <c r="U13" s="42">
        <v>33097</v>
      </c>
      <c r="V13" s="34">
        <f t="shared" si="6"/>
        <v>27208.977310095364</v>
      </c>
      <c r="W13" s="34">
        <f t="shared" si="13"/>
        <v>695930.61900000006</v>
      </c>
      <c r="X13" s="37">
        <v>1.2139</v>
      </c>
      <c r="Y13" s="79">
        <v>1.21635</v>
      </c>
      <c r="Z13" s="37">
        <v>1.2163999999999999</v>
      </c>
      <c r="AA13" s="43">
        <v>25.59</v>
      </c>
      <c r="AB13" s="43">
        <v>21.027000000000001</v>
      </c>
    </row>
    <row r="14" spans="1:28" ht="13.5" x14ac:dyDescent="0.25">
      <c r="A14" s="39">
        <v>11</v>
      </c>
      <c r="B14" s="40">
        <v>1</v>
      </c>
      <c r="C14" s="41">
        <v>10528</v>
      </c>
      <c r="D14" s="33">
        <f t="shared" si="0"/>
        <v>8652.2024983563442</v>
      </c>
      <c r="E14" s="34">
        <f t="shared" si="7"/>
        <v>221245.92</v>
      </c>
      <c r="F14" s="41">
        <v>2549.5</v>
      </c>
      <c r="G14" s="34">
        <f t="shared" si="1"/>
        <v>2095.2498356344508</v>
      </c>
      <c r="H14" s="34">
        <f t="shared" si="8"/>
        <v>53577.7425</v>
      </c>
      <c r="I14" s="41">
        <v>2109</v>
      </c>
      <c r="J14" s="34">
        <f t="shared" si="2"/>
        <v>1733.2347140039446</v>
      </c>
      <c r="K14" s="34">
        <f t="shared" si="9"/>
        <v>44320.635000000002</v>
      </c>
      <c r="L14" s="41">
        <v>3004</v>
      </c>
      <c r="M14" s="34">
        <f t="shared" si="3"/>
        <v>2468.7705456936224</v>
      </c>
      <c r="N14" s="34">
        <f t="shared" si="10"/>
        <v>63129.060000000005</v>
      </c>
      <c r="O14" s="42">
        <v>17943</v>
      </c>
      <c r="P14" s="34">
        <f t="shared" si="4"/>
        <v>14746.055226824456</v>
      </c>
      <c r="Q14" s="34">
        <f t="shared" si="11"/>
        <v>377072.14500000002</v>
      </c>
      <c r="R14" s="41">
        <v>2218</v>
      </c>
      <c r="S14" s="34">
        <f t="shared" si="5"/>
        <v>1822.8139381985534</v>
      </c>
      <c r="T14" s="34">
        <f t="shared" si="12"/>
        <v>46611.270000000004</v>
      </c>
      <c r="U14" s="42">
        <v>33686</v>
      </c>
      <c r="V14" s="34">
        <f t="shared" si="6"/>
        <v>27684.089414858645</v>
      </c>
      <c r="W14" s="34">
        <f t="shared" si="13"/>
        <v>707911.29</v>
      </c>
      <c r="X14" s="37">
        <v>1.214</v>
      </c>
      <c r="Y14" s="79">
        <v>1.2137500000000001</v>
      </c>
      <c r="Z14" s="37">
        <v>1.2168000000000001</v>
      </c>
      <c r="AA14" s="43">
        <v>25.574999999999999</v>
      </c>
      <c r="AB14" s="43">
        <v>21.015000000000001</v>
      </c>
    </row>
    <row r="15" spans="1:28" ht="13.5" x14ac:dyDescent="0.25">
      <c r="A15" s="39">
        <v>12</v>
      </c>
      <c r="B15" s="40">
        <v>1</v>
      </c>
      <c r="C15" s="41">
        <v>10537</v>
      </c>
      <c r="D15" s="33">
        <f t="shared" si="0"/>
        <v>8693.8943894389449</v>
      </c>
      <c r="E15" s="34">
        <f t="shared" si="7"/>
        <v>221940.83099999998</v>
      </c>
      <c r="F15" s="41">
        <v>2474</v>
      </c>
      <c r="G15" s="34">
        <f t="shared" si="1"/>
        <v>2041.2541254125413</v>
      </c>
      <c r="H15" s="34">
        <f t="shared" si="8"/>
        <v>52109.861999999994</v>
      </c>
      <c r="I15" s="41">
        <v>2129</v>
      </c>
      <c r="J15" s="34">
        <f t="shared" si="2"/>
        <v>1756.6006600660066</v>
      </c>
      <c r="K15" s="34">
        <f t="shared" si="9"/>
        <v>44843.127</v>
      </c>
      <c r="L15" s="41">
        <v>2984.5</v>
      </c>
      <c r="M15" s="34">
        <f t="shared" si="3"/>
        <v>2462.4587458745877</v>
      </c>
      <c r="N15" s="34">
        <f t="shared" si="10"/>
        <v>62862.523499999996</v>
      </c>
      <c r="O15" s="42">
        <v>17932</v>
      </c>
      <c r="P15" s="34">
        <f t="shared" si="4"/>
        <v>14795.379537953795</v>
      </c>
      <c r="Q15" s="34">
        <f t="shared" si="11"/>
        <v>377701.71599999996</v>
      </c>
      <c r="R15" s="41">
        <v>2203.5</v>
      </c>
      <c r="S15" s="34">
        <f t="shared" si="5"/>
        <v>1818.0693069306931</v>
      </c>
      <c r="T15" s="34">
        <f t="shared" si="12"/>
        <v>46412.320499999994</v>
      </c>
      <c r="U15" s="42">
        <v>33420</v>
      </c>
      <c r="V15" s="34">
        <f t="shared" si="6"/>
        <v>27574.257425742577</v>
      </c>
      <c r="W15" s="34">
        <f t="shared" si="13"/>
        <v>703925.46</v>
      </c>
      <c r="X15" s="37">
        <v>1.2088000000000001</v>
      </c>
      <c r="Y15" s="79">
        <v>1.20885</v>
      </c>
      <c r="Z15" s="37">
        <v>1.212</v>
      </c>
      <c r="AA15" s="43">
        <v>25.52</v>
      </c>
      <c r="AB15" s="43">
        <v>21.062999999999999</v>
      </c>
    </row>
    <row r="16" spans="1:28" ht="13.5" x14ac:dyDescent="0.25">
      <c r="A16" s="39">
        <v>13</v>
      </c>
      <c r="B16" s="40">
        <v>1</v>
      </c>
      <c r="C16" s="41">
        <v>10253.5</v>
      </c>
      <c r="D16" s="33">
        <f t="shared" si="0"/>
        <v>8488.6993956453352</v>
      </c>
      <c r="E16" s="34">
        <f t="shared" si="7"/>
        <v>217087.10200000001</v>
      </c>
      <c r="F16" s="41">
        <v>2422.5</v>
      </c>
      <c r="G16" s="34">
        <f t="shared" si="1"/>
        <v>2005.5468167894694</v>
      </c>
      <c r="H16" s="34">
        <f t="shared" si="8"/>
        <v>51289.17</v>
      </c>
      <c r="I16" s="41">
        <v>2129.5</v>
      </c>
      <c r="J16" s="34">
        <f t="shared" si="2"/>
        <v>1762.9770676380494</v>
      </c>
      <c r="K16" s="34">
        <f t="shared" si="9"/>
        <v>45085.774000000005</v>
      </c>
      <c r="L16" s="41">
        <v>2891</v>
      </c>
      <c r="M16" s="34">
        <f t="shared" si="3"/>
        <v>2393.4100505008691</v>
      </c>
      <c r="N16" s="34">
        <f t="shared" si="10"/>
        <v>61208.252</v>
      </c>
      <c r="O16" s="42">
        <v>17180</v>
      </c>
      <c r="P16" s="34">
        <f t="shared" si="4"/>
        <v>14223.031707922841</v>
      </c>
      <c r="Q16" s="34">
        <f t="shared" si="11"/>
        <v>363734.96</v>
      </c>
      <c r="R16" s="41">
        <v>2116</v>
      </c>
      <c r="S16" s="34">
        <f t="shared" si="5"/>
        <v>1751.8006457488202</v>
      </c>
      <c r="T16" s="34">
        <f t="shared" si="12"/>
        <v>44799.952000000005</v>
      </c>
      <c r="U16" s="42">
        <v>31251</v>
      </c>
      <c r="V16" s="34">
        <f t="shared" si="6"/>
        <v>25872.174848911334</v>
      </c>
      <c r="W16" s="34">
        <f t="shared" si="13"/>
        <v>661646.17200000002</v>
      </c>
      <c r="X16" s="37">
        <v>1.2051000000000001</v>
      </c>
      <c r="Y16" s="79">
        <v>1.20495</v>
      </c>
      <c r="Z16" s="37">
        <v>1.2079</v>
      </c>
      <c r="AA16" s="43">
        <v>25.574999999999999</v>
      </c>
      <c r="AB16" s="43">
        <v>21.172000000000001</v>
      </c>
    </row>
    <row r="17" spans="1:28" ht="13.5" x14ac:dyDescent="0.25">
      <c r="A17" s="39">
        <v>14</v>
      </c>
      <c r="B17" s="40">
        <v>1</v>
      </c>
      <c r="C17" s="41">
        <v>10212</v>
      </c>
      <c r="D17" s="33">
        <f t="shared" si="0"/>
        <v>8425.7425742574251</v>
      </c>
      <c r="E17" s="34">
        <f t="shared" si="7"/>
        <v>214697.08800000002</v>
      </c>
      <c r="F17" s="41">
        <v>2438</v>
      </c>
      <c r="G17" s="34">
        <f t="shared" si="1"/>
        <v>2011.5511551155116</v>
      </c>
      <c r="H17" s="34">
        <f t="shared" si="8"/>
        <v>51256.512000000002</v>
      </c>
      <c r="I17" s="41">
        <v>2129.5</v>
      </c>
      <c r="J17" s="34">
        <f t="shared" si="2"/>
        <v>1757.0132013201321</v>
      </c>
      <c r="K17" s="34">
        <f t="shared" si="9"/>
        <v>44770.608</v>
      </c>
      <c r="L17" s="41">
        <v>2924</v>
      </c>
      <c r="M17" s="34">
        <f t="shared" si="3"/>
        <v>2412.5412541254127</v>
      </c>
      <c r="N17" s="34">
        <f t="shared" si="10"/>
        <v>61474.175999999999</v>
      </c>
      <c r="O17" s="42">
        <v>17404</v>
      </c>
      <c r="P17" s="34">
        <f t="shared" si="4"/>
        <v>14359.73597359736</v>
      </c>
      <c r="Q17" s="34">
        <f t="shared" si="11"/>
        <v>365901.696</v>
      </c>
      <c r="R17" s="41">
        <v>2148.5</v>
      </c>
      <c r="S17" s="34">
        <f t="shared" si="5"/>
        <v>1772.6897689768978</v>
      </c>
      <c r="T17" s="34">
        <f t="shared" si="12"/>
        <v>45170.063999999998</v>
      </c>
      <c r="U17" s="42">
        <v>31180</v>
      </c>
      <c r="V17" s="34">
        <f t="shared" si="6"/>
        <v>25726.072607260729</v>
      </c>
      <c r="W17" s="34">
        <f t="shared" si="13"/>
        <v>655528.32000000007</v>
      </c>
      <c r="X17" s="37">
        <v>1.2093</v>
      </c>
      <c r="Y17" s="79">
        <v>1.2121500000000001</v>
      </c>
      <c r="Z17" s="37">
        <v>1.212</v>
      </c>
      <c r="AA17" s="43">
        <v>25.49</v>
      </c>
      <c r="AB17" s="43">
        <v>21.024000000000001</v>
      </c>
    </row>
    <row r="18" spans="1:28" ht="13.5" x14ac:dyDescent="0.25">
      <c r="A18" s="39">
        <v>15</v>
      </c>
      <c r="B18" s="40"/>
      <c r="C18" s="41"/>
      <c r="D18" s="33" t="str">
        <f t="shared" ref="D18:D34" si="14">IF(C18=0,"",C18/Z18)</f>
        <v/>
      </c>
      <c r="E18" s="34" t="s">
        <v>2</v>
      </c>
      <c r="F18" s="41"/>
      <c r="G18" s="34" t="str">
        <f t="shared" si="1"/>
        <v/>
      </c>
      <c r="H18" s="34" t="s">
        <v>2</v>
      </c>
      <c r="I18" s="41"/>
      <c r="J18" s="34" t="str">
        <f t="shared" si="2"/>
        <v/>
      </c>
      <c r="K18" s="34" t="s">
        <v>2</v>
      </c>
      <c r="L18" s="41"/>
      <c r="M18" s="34" t="str">
        <f t="shared" si="3"/>
        <v/>
      </c>
      <c r="N18" s="34" t="s">
        <v>2</v>
      </c>
      <c r="O18" s="42"/>
      <c r="P18" s="34" t="str">
        <f t="shared" si="4"/>
        <v/>
      </c>
      <c r="Q18" s="34" t="s">
        <v>2</v>
      </c>
      <c r="R18" s="41"/>
      <c r="S18" s="34" t="str">
        <f t="shared" si="5"/>
        <v/>
      </c>
      <c r="T18" s="34" t="s">
        <v>2</v>
      </c>
      <c r="U18" s="42"/>
      <c r="V18" s="34" t="str">
        <f t="shared" si="6"/>
        <v/>
      </c>
      <c r="W18" s="34" t="s">
        <v>2</v>
      </c>
      <c r="X18" s="37"/>
      <c r="Y18" s="79"/>
      <c r="Z18" s="37"/>
      <c r="AA18" s="43"/>
      <c r="AB18" s="43"/>
    </row>
    <row r="19" spans="1:28" ht="13.5" x14ac:dyDescent="0.25">
      <c r="A19" s="39">
        <v>16</v>
      </c>
      <c r="B19" s="40"/>
      <c r="C19" s="41"/>
      <c r="D19" s="33" t="str">
        <f t="shared" si="14"/>
        <v/>
      </c>
      <c r="E19" s="34" t="s">
        <v>2</v>
      </c>
      <c r="F19" s="41"/>
      <c r="G19" s="34" t="str">
        <f t="shared" si="1"/>
        <v/>
      </c>
      <c r="H19" s="34" t="s">
        <v>2</v>
      </c>
      <c r="I19" s="41"/>
      <c r="J19" s="34" t="str">
        <f t="shared" si="2"/>
        <v/>
      </c>
      <c r="K19" s="34" t="s">
        <v>2</v>
      </c>
      <c r="L19" s="41"/>
      <c r="M19" s="34" t="str">
        <f t="shared" si="3"/>
        <v/>
      </c>
      <c r="N19" s="34" t="s">
        <v>2</v>
      </c>
      <c r="O19" s="42"/>
      <c r="P19" s="34" t="str">
        <f t="shared" si="4"/>
        <v/>
      </c>
      <c r="Q19" s="34" t="s">
        <v>2</v>
      </c>
      <c r="R19" s="41"/>
      <c r="S19" s="34" t="str">
        <f t="shared" si="5"/>
        <v/>
      </c>
      <c r="T19" s="34" t="s">
        <v>2</v>
      </c>
      <c r="U19" s="42"/>
      <c r="V19" s="34" t="str">
        <f t="shared" si="6"/>
        <v/>
      </c>
      <c r="W19" s="34" t="s">
        <v>2</v>
      </c>
      <c r="X19" s="37"/>
      <c r="Y19" s="79"/>
      <c r="Z19" s="37"/>
      <c r="AA19" s="43"/>
      <c r="AB19" s="43"/>
    </row>
    <row r="20" spans="1:28" ht="13.5" x14ac:dyDescent="0.25">
      <c r="A20" s="39">
        <v>17</v>
      </c>
      <c r="B20" s="40">
        <v>1</v>
      </c>
      <c r="C20" s="41">
        <v>10257</v>
      </c>
      <c r="D20" s="33">
        <f t="shared" si="14"/>
        <v>8444.0602617930363</v>
      </c>
      <c r="E20" s="34">
        <f t="shared" si="7"/>
        <v>215355.97199999998</v>
      </c>
      <c r="F20" s="41">
        <v>2455</v>
      </c>
      <c r="G20" s="34">
        <f t="shared" si="1"/>
        <v>2021.0751625915866</v>
      </c>
      <c r="H20" s="34">
        <f t="shared" si="8"/>
        <v>51545.18</v>
      </c>
      <c r="I20" s="41">
        <v>1940</v>
      </c>
      <c r="J20" s="34">
        <f t="shared" si="2"/>
        <v>1597.102165143657</v>
      </c>
      <c r="K20" s="34">
        <f t="shared" si="9"/>
        <v>40732.239999999998</v>
      </c>
      <c r="L20" s="41">
        <v>2954</v>
      </c>
      <c r="M20" s="34">
        <f t="shared" si="3"/>
        <v>2431.8761834197749</v>
      </c>
      <c r="N20" s="34">
        <f t="shared" si="10"/>
        <v>62022.183999999994</v>
      </c>
      <c r="O20" s="42">
        <v>17723</v>
      </c>
      <c r="P20" s="34">
        <f t="shared" si="4"/>
        <v>14590.433851979915</v>
      </c>
      <c r="Q20" s="34">
        <f t="shared" si="11"/>
        <v>372112.10799999995</v>
      </c>
      <c r="R20" s="41">
        <v>2181.5</v>
      </c>
      <c r="S20" s="34">
        <f t="shared" si="5"/>
        <v>1795.9166872478802</v>
      </c>
      <c r="T20" s="34">
        <f t="shared" si="12"/>
        <v>45802.773999999998</v>
      </c>
      <c r="U20" s="42">
        <v>32123</v>
      </c>
      <c r="V20" s="34">
        <f t="shared" si="6"/>
        <v>26445.212809747267</v>
      </c>
      <c r="W20" s="34">
        <f t="shared" si="13"/>
        <v>674454.50799999991</v>
      </c>
      <c r="X20" s="37">
        <v>1.2113</v>
      </c>
      <c r="Y20" s="79">
        <v>1.2118500000000001</v>
      </c>
      <c r="Z20" s="37">
        <v>1.2146999999999999</v>
      </c>
      <c r="AA20" s="43">
        <v>25.495000000000001</v>
      </c>
      <c r="AB20" s="43">
        <v>20.995999999999999</v>
      </c>
    </row>
    <row r="21" spans="1:28" ht="13.5" x14ac:dyDescent="0.25">
      <c r="A21" s="39">
        <v>18</v>
      </c>
      <c r="B21" s="40">
        <v>1</v>
      </c>
      <c r="C21" s="41">
        <v>10465</v>
      </c>
      <c r="D21" s="33">
        <f t="shared" si="14"/>
        <v>8565.2316254706166</v>
      </c>
      <c r="E21" s="34">
        <f t="shared" si="7"/>
        <v>217755.72</v>
      </c>
      <c r="F21" s="41">
        <v>2468</v>
      </c>
      <c r="G21" s="34">
        <f t="shared" si="1"/>
        <v>2019.9705352758226</v>
      </c>
      <c r="H21" s="34">
        <f t="shared" si="8"/>
        <v>51354.144</v>
      </c>
      <c r="I21" s="41">
        <v>1938</v>
      </c>
      <c r="J21" s="34">
        <f t="shared" si="2"/>
        <v>1586.1843182190212</v>
      </c>
      <c r="K21" s="34">
        <f t="shared" si="9"/>
        <v>40325.904000000002</v>
      </c>
      <c r="L21" s="41">
        <v>3063.5</v>
      </c>
      <c r="M21" s="34">
        <f t="shared" si="3"/>
        <v>2507.3661810443609</v>
      </c>
      <c r="N21" s="34">
        <f t="shared" si="10"/>
        <v>63745.307999999997</v>
      </c>
      <c r="O21" s="42">
        <v>18142</v>
      </c>
      <c r="P21" s="34">
        <f t="shared" si="4"/>
        <v>14848.584056310361</v>
      </c>
      <c r="Q21" s="34">
        <f t="shared" si="11"/>
        <v>377498.73599999998</v>
      </c>
      <c r="R21" s="41">
        <v>2213.5</v>
      </c>
      <c r="S21" s="34">
        <f t="shared" si="5"/>
        <v>1811.6713046325094</v>
      </c>
      <c r="T21" s="34">
        <f t="shared" si="12"/>
        <v>46058.508000000002</v>
      </c>
      <c r="U21" s="42">
        <v>32261</v>
      </c>
      <c r="V21" s="34">
        <f t="shared" si="6"/>
        <v>26404.485185791455</v>
      </c>
      <c r="W21" s="34">
        <f t="shared" si="13"/>
        <v>671286.88800000004</v>
      </c>
      <c r="X21" s="37">
        <v>1.2192000000000001</v>
      </c>
      <c r="Y21" s="79">
        <v>1.21875</v>
      </c>
      <c r="Z21" s="37">
        <v>1.2218</v>
      </c>
      <c r="AA21" s="43">
        <v>25.43</v>
      </c>
      <c r="AB21" s="43">
        <v>20.808</v>
      </c>
    </row>
    <row r="22" spans="1:28" ht="13.5" x14ac:dyDescent="0.25">
      <c r="A22" s="39">
        <v>19</v>
      </c>
      <c r="B22" s="40">
        <v>1</v>
      </c>
      <c r="C22" s="41">
        <v>10114.5</v>
      </c>
      <c r="D22" s="33">
        <f t="shared" si="14"/>
        <v>8285.8196116982072</v>
      </c>
      <c r="E22" s="34">
        <f t="shared" si="7"/>
        <v>210735.60750000001</v>
      </c>
      <c r="F22" s="41">
        <v>2402.5</v>
      </c>
      <c r="G22" s="34">
        <f t="shared" si="1"/>
        <v>1968.1330384205785</v>
      </c>
      <c r="H22" s="34">
        <f t="shared" si="8"/>
        <v>50056.087500000001</v>
      </c>
      <c r="I22" s="41">
        <v>2136</v>
      </c>
      <c r="J22" s="34">
        <f t="shared" si="2"/>
        <v>1749.8156795281398</v>
      </c>
      <c r="K22" s="34">
        <f t="shared" si="9"/>
        <v>44503.560000000005</v>
      </c>
      <c r="L22" s="41">
        <v>2969</v>
      </c>
      <c r="M22" s="34">
        <f t="shared" si="3"/>
        <v>2432.2110264602279</v>
      </c>
      <c r="N22" s="34">
        <f t="shared" si="10"/>
        <v>61859.115000000005</v>
      </c>
      <c r="O22" s="42">
        <v>17680</v>
      </c>
      <c r="P22" s="34">
        <f t="shared" si="4"/>
        <v>14483.49307774228</v>
      </c>
      <c r="Q22" s="34">
        <f t="shared" si="11"/>
        <v>368362.8</v>
      </c>
      <c r="R22" s="41">
        <v>2202</v>
      </c>
      <c r="S22" s="34">
        <f t="shared" si="5"/>
        <v>1803.8830179405261</v>
      </c>
      <c r="T22" s="34">
        <f t="shared" si="12"/>
        <v>45878.67</v>
      </c>
      <c r="U22" s="42">
        <v>32476</v>
      </c>
      <c r="V22" s="34">
        <f t="shared" si="6"/>
        <v>26604.407307282709</v>
      </c>
      <c r="W22" s="34">
        <f t="shared" si="13"/>
        <v>676637.46000000008</v>
      </c>
      <c r="X22" s="37">
        <v>1.2181999999999999</v>
      </c>
      <c r="Y22" s="79">
        <v>1.2175499999999999</v>
      </c>
      <c r="Z22" s="37">
        <v>1.2206999999999999</v>
      </c>
      <c r="AA22" s="43">
        <v>25.445</v>
      </c>
      <c r="AB22" s="43">
        <v>20.835000000000001</v>
      </c>
    </row>
    <row r="23" spans="1:28" ht="13.5" x14ac:dyDescent="0.25">
      <c r="A23" s="39">
        <v>20</v>
      </c>
      <c r="B23" s="40">
        <v>1</v>
      </c>
      <c r="C23" s="41">
        <v>10086</v>
      </c>
      <c r="D23" s="33">
        <f t="shared" si="14"/>
        <v>8265.1806932721465</v>
      </c>
      <c r="E23" s="34">
        <f t="shared" si="7"/>
        <v>210878.08800000002</v>
      </c>
      <c r="F23" s="41">
        <v>2392</v>
      </c>
      <c r="G23" s="34">
        <f t="shared" si="1"/>
        <v>1960.1737277718594</v>
      </c>
      <c r="H23" s="34">
        <f t="shared" si="8"/>
        <v>50011.936000000002</v>
      </c>
      <c r="I23" s="41">
        <v>2134</v>
      </c>
      <c r="J23" s="34">
        <f t="shared" si="2"/>
        <v>1748.7503073014834</v>
      </c>
      <c r="K23" s="34">
        <f t="shared" si="9"/>
        <v>44617.672000000006</v>
      </c>
      <c r="L23" s="41">
        <v>2945.5</v>
      </c>
      <c r="M23" s="34">
        <f t="shared" si="3"/>
        <v>2413.7507170367944</v>
      </c>
      <c r="N23" s="34">
        <f t="shared" si="10"/>
        <v>61584.514000000003</v>
      </c>
      <c r="O23" s="42">
        <v>17326</v>
      </c>
      <c r="P23" s="34">
        <f t="shared" si="4"/>
        <v>14198.147996394329</v>
      </c>
      <c r="Q23" s="34">
        <f t="shared" si="11"/>
        <v>362252.00800000003</v>
      </c>
      <c r="R23" s="41">
        <v>2202.5</v>
      </c>
      <c r="S23" s="34">
        <f t="shared" si="5"/>
        <v>1804.8840449069901</v>
      </c>
      <c r="T23" s="34">
        <f t="shared" si="12"/>
        <v>46049.87</v>
      </c>
      <c r="U23" s="42">
        <v>33350</v>
      </c>
      <c r="V23" s="34">
        <f t="shared" si="6"/>
        <v>27329.345242973042</v>
      </c>
      <c r="W23" s="34">
        <f t="shared" si="13"/>
        <v>697281.8</v>
      </c>
      <c r="X23" s="37">
        <v>1.2173</v>
      </c>
      <c r="Y23" s="79">
        <v>1.21705</v>
      </c>
      <c r="Z23" s="37">
        <v>1.2202999999999999</v>
      </c>
      <c r="AA23" s="43">
        <v>25.515000000000001</v>
      </c>
      <c r="AB23" s="43">
        <v>20.908000000000001</v>
      </c>
    </row>
    <row r="24" spans="1:28" ht="13.5" x14ac:dyDescent="0.25">
      <c r="A24" s="39">
        <v>21</v>
      </c>
      <c r="B24" s="40">
        <v>1</v>
      </c>
      <c r="C24" s="41">
        <v>10011</v>
      </c>
      <c r="D24" s="33">
        <f t="shared" si="14"/>
        <v>8215.1649433776474</v>
      </c>
      <c r="E24" s="34">
        <f t="shared" si="7"/>
        <v>209019.66900000002</v>
      </c>
      <c r="F24" s="41">
        <v>2403</v>
      </c>
      <c r="G24" s="34">
        <f t="shared" si="1"/>
        <v>1971.9350073855246</v>
      </c>
      <c r="H24" s="34">
        <f t="shared" si="8"/>
        <v>50172.237000000001</v>
      </c>
      <c r="I24" s="41">
        <v>2132</v>
      </c>
      <c r="J24" s="34">
        <f t="shared" si="2"/>
        <v>1749.548662399475</v>
      </c>
      <c r="K24" s="34">
        <f t="shared" si="9"/>
        <v>44514.028000000006</v>
      </c>
      <c r="L24" s="41">
        <v>2981</v>
      </c>
      <c r="M24" s="34">
        <f t="shared" si="3"/>
        <v>2446.2497948465452</v>
      </c>
      <c r="N24" s="34">
        <f t="shared" si="10"/>
        <v>62240.299000000006</v>
      </c>
      <c r="O24" s="42">
        <v>17047</v>
      </c>
      <c r="P24" s="34">
        <f t="shared" si="4"/>
        <v>13989.00377482357</v>
      </c>
      <c r="Q24" s="34">
        <f t="shared" si="11"/>
        <v>355924.31300000002</v>
      </c>
      <c r="R24" s="41">
        <v>2223.5</v>
      </c>
      <c r="S24" s="34">
        <f t="shared" si="5"/>
        <v>1824.6348268504844</v>
      </c>
      <c r="T24" s="34">
        <f t="shared" si="12"/>
        <v>46424.4565</v>
      </c>
      <c r="U24" s="42">
        <v>32362</v>
      </c>
      <c r="V24" s="34">
        <f t="shared" si="6"/>
        <v>26556.70441490235</v>
      </c>
      <c r="W24" s="34">
        <f t="shared" si="13"/>
        <v>675686.19800000009</v>
      </c>
      <c r="X24" s="37">
        <v>1.2158</v>
      </c>
      <c r="Y24" s="79">
        <v>1.2164999999999999</v>
      </c>
      <c r="Z24" s="37">
        <v>1.2185999999999999</v>
      </c>
      <c r="AA24" s="43">
        <v>25.45</v>
      </c>
      <c r="AB24" s="43">
        <v>20.879000000000001</v>
      </c>
    </row>
    <row r="25" spans="1:28" ht="13.5" x14ac:dyDescent="0.25">
      <c r="A25" s="39">
        <v>22</v>
      </c>
      <c r="B25" s="40"/>
      <c r="C25" s="41"/>
      <c r="D25" s="33" t="str">
        <f t="shared" si="14"/>
        <v/>
      </c>
      <c r="E25" s="34" t="s">
        <v>2</v>
      </c>
      <c r="F25" s="41"/>
      <c r="G25" s="34" t="str">
        <f t="shared" si="1"/>
        <v/>
      </c>
      <c r="H25" s="34" t="s">
        <v>2</v>
      </c>
      <c r="I25" s="41"/>
      <c r="J25" s="34" t="str">
        <f t="shared" si="2"/>
        <v/>
      </c>
      <c r="K25" s="34" t="s">
        <v>2</v>
      </c>
      <c r="L25" s="41"/>
      <c r="M25" s="34" t="str">
        <f t="shared" si="3"/>
        <v/>
      </c>
      <c r="N25" s="34" t="s">
        <v>2</v>
      </c>
      <c r="O25" s="42"/>
      <c r="P25" s="34" t="str">
        <f t="shared" si="4"/>
        <v/>
      </c>
      <c r="Q25" s="34" t="s">
        <v>2</v>
      </c>
      <c r="R25" s="41"/>
      <c r="S25" s="34" t="str">
        <f t="shared" si="5"/>
        <v/>
      </c>
      <c r="T25" s="34" t="s">
        <v>2</v>
      </c>
      <c r="U25" s="42"/>
      <c r="V25" s="34" t="str">
        <f t="shared" si="6"/>
        <v/>
      </c>
      <c r="W25" s="34" t="s">
        <v>2</v>
      </c>
      <c r="X25" s="37"/>
      <c r="Y25" s="79"/>
      <c r="Z25" s="37"/>
      <c r="AA25" s="43"/>
      <c r="AB25" s="43"/>
    </row>
    <row r="26" spans="1:28" ht="13.5" x14ac:dyDescent="0.25">
      <c r="A26" s="39">
        <v>23</v>
      </c>
      <c r="B26" s="40"/>
      <c r="C26" s="41"/>
      <c r="D26" s="33" t="str">
        <f t="shared" si="14"/>
        <v/>
      </c>
      <c r="E26" s="34" t="s">
        <v>2</v>
      </c>
      <c r="F26" s="41"/>
      <c r="G26" s="34" t="str">
        <f t="shared" si="1"/>
        <v/>
      </c>
      <c r="H26" s="34" t="s">
        <v>2</v>
      </c>
      <c r="I26" s="41"/>
      <c r="J26" s="34" t="str">
        <f t="shared" si="2"/>
        <v/>
      </c>
      <c r="K26" s="34" t="s">
        <v>2</v>
      </c>
      <c r="L26" s="41"/>
      <c r="M26" s="34" t="str">
        <f t="shared" si="3"/>
        <v/>
      </c>
      <c r="N26" s="34" t="s">
        <v>2</v>
      </c>
      <c r="O26" s="42"/>
      <c r="P26" s="34" t="str">
        <f t="shared" si="4"/>
        <v/>
      </c>
      <c r="Q26" s="34" t="s">
        <v>2</v>
      </c>
      <c r="R26" s="41"/>
      <c r="S26" s="34" t="str">
        <f t="shared" si="5"/>
        <v/>
      </c>
      <c r="T26" s="34" t="s">
        <v>2</v>
      </c>
      <c r="U26" s="42"/>
      <c r="V26" s="34" t="str">
        <f t="shared" si="6"/>
        <v/>
      </c>
      <c r="W26" s="34" t="s">
        <v>2</v>
      </c>
      <c r="X26" s="37"/>
      <c r="Y26" s="79"/>
      <c r="Z26" s="37"/>
      <c r="AA26" s="43"/>
      <c r="AB26" s="43"/>
    </row>
    <row r="27" spans="1:28" ht="13.5" x14ac:dyDescent="0.25">
      <c r="A27" s="39">
        <v>24</v>
      </c>
      <c r="B27" s="40">
        <v>1</v>
      </c>
      <c r="C27" s="41">
        <v>9868</v>
      </c>
      <c r="D27" s="33">
        <f t="shared" si="14"/>
        <v>8081.9000819000812</v>
      </c>
      <c r="E27" s="34">
        <f t="shared" si="7"/>
        <v>205510.96799999999</v>
      </c>
      <c r="F27" s="41">
        <v>2305</v>
      </c>
      <c r="G27" s="34">
        <f t="shared" si="1"/>
        <v>1887.7968877968876</v>
      </c>
      <c r="H27" s="34">
        <f t="shared" si="8"/>
        <v>48003.93</v>
      </c>
      <c r="I27" s="41">
        <v>2130</v>
      </c>
      <c r="J27" s="34">
        <f t="shared" si="2"/>
        <v>1744.4717444717444</v>
      </c>
      <c r="K27" s="34">
        <f t="shared" si="9"/>
        <v>44359.380000000005</v>
      </c>
      <c r="L27" s="41">
        <v>2931</v>
      </c>
      <c r="M27" s="34">
        <f t="shared" si="3"/>
        <v>2400.4914004914003</v>
      </c>
      <c r="N27" s="34">
        <f t="shared" si="10"/>
        <v>61041.006000000001</v>
      </c>
      <c r="O27" s="42">
        <v>16780</v>
      </c>
      <c r="P27" s="34">
        <f t="shared" si="4"/>
        <v>13742.833742833742</v>
      </c>
      <c r="Q27" s="34">
        <f t="shared" si="11"/>
        <v>349460.28</v>
      </c>
      <c r="R27" s="41">
        <v>2143.5</v>
      </c>
      <c r="S27" s="34">
        <f t="shared" si="5"/>
        <v>1755.5282555282554</v>
      </c>
      <c r="T27" s="34">
        <f t="shared" si="12"/>
        <v>44640.531000000003</v>
      </c>
      <c r="U27" s="42">
        <v>31995</v>
      </c>
      <c r="V27" s="34">
        <f t="shared" si="6"/>
        <v>26203.931203931203</v>
      </c>
      <c r="W27" s="34">
        <f t="shared" si="13"/>
        <v>666327.87</v>
      </c>
      <c r="X27" s="37">
        <v>1.2181999999999999</v>
      </c>
      <c r="Y27" s="79">
        <v>1.2178</v>
      </c>
      <c r="Z27" s="37">
        <v>1.2210000000000001</v>
      </c>
      <c r="AA27" s="43">
        <v>25.43</v>
      </c>
      <c r="AB27" s="43">
        <v>20.826000000000001</v>
      </c>
    </row>
    <row r="28" spans="1:28" ht="13.5" x14ac:dyDescent="0.25">
      <c r="A28" s="39">
        <v>25</v>
      </c>
      <c r="B28" s="40">
        <v>1</v>
      </c>
      <c r="C28" s="41">
        <v>9943</v>
      </c>
      <c r="D28" s="33">
        <f t="shared" si="14"/>
        <v>8112.7610966057437</v>
      </c>
      <c r="E28" s="34">
        <f t="shared" si="7"/>
        <v>206307.307</v>
      </c>
      <c r="F28" s="41">
        <v>2341</v>
      </c>
      <c r="G28" s="34">
        <f t="shared" si="1"/>
        <v>1910.0848563968668</v>
      </c>
      <c r="H28" s="34">
        <f t="shared" si="8"/>
        <v>48573.409</v>
      </c>
      <c r="I28" s="41">
        <v>2128</v>
      </c>
      <c r="J28" s="34">
        <f t="shared" si="2"/>
        <v>1736.2924281984333</v>
      </c>
      <c r="K28" s="34">
        <f t="shared" si="9"/>
        <v>44153.871999999996</v>
      </c>
      <c r="L28" s="41">
        <v>2945</v>
      </c>
      <c r="M28" s="34">
        <f t="shared" si="3"/>
        <v>2402.9046997389032</v>
      </c>
      <c r="N28" s="34">
        <f t="shared" si="10"/>
        <v>61105.804999999993</v>
      </c>
      <c r="O28" s="42">
        <v>17125</v>
      </c>
      <c r="P28" s="34">
        <f t="shared" si="4"/>
        <v>13972.748041775456</v>
      </c>
      <c r="Q28" s="34">
        <f t="shared" si="11"/>
        <v>355326.625</v>
      </c>
      <c r="R28" s="41">
        <v>2139</v>
      </c>
      <c r="S28" s="34">
        <f t="shared" si="5"/>
        <v>1745.2676240208878</v>
      </c>
      <c r="T28" s="34">
        <f t="shared" si="12"/>
        <v>44382.110999999997</v>
      </c>
      <c r="U28" s="42">
        <v>31147</v>
      </c>
      <c r="V28" s="34">
        <f t="shared" si="6"/>
        <v>25413.674934725848</v>
      </c>
      <c r="W28" s="34">
        <f t="shared" si="13"/>
        <v>646269.103</v>
      </c>
      <c r="X28" s="37">
        <v>1.2234</v>
      </c>
      <c r="Y28" s="79">
        <v>1.22275</v>
      </c>
      <c r="Z28" s="37">
        <v>1.2256</v>
      </c>
      <c r="AA28" s="43">
        <v>25.45</v>
      </c>
      <c r="AB28" s="43">
        <v>20.748999999999999</v>
      </c>
    </row>
    <row r="29" spans="1:28" ht="13.5" x14ac:dyDescent="0.25">
      <c r="A29" s="39">
        <v>26</v>
      </c>
      <c r="B29" s="40">
        <v>1</v>
      </c>
      <c r="C29" s="41">
        <v>9965</v>
      </c>
      <c r="D29" s="33">
        <f t="shared" si="14"/>
        <v>8149.9959106894585</v>
      </c>
      <c r="E29" s="34">
        <f t="shared" si="7"/>
        <v>207391.58000000002</v>
      </c>
      <c r="F29" s="41">
        <v>2359.5</v>
      </c>
      <c r="G29" s="34">
        <f t="shared" si="1"/>
        <v>1929.7456448842727</v>
      </c>
      <c r="H29" s="34">
        <f t="shared" si="8"/>
        <v>49105.914000000004</v>
      </c>
      <c r="I29" s="41">
        <v>2126</v>
      </c>
      <c r="J29" s="34">
        <f t="shared" si="2"/>
        <v>1738.7748425615443</v>
      </c>
      <c r="K29" s="34">
        <f t="shared" si="9"/>
        <v>44246.312000000005</v>
      </c>
      <c r="L29" s="41">
        <v>2983.5</v>
      </c>
      <c r="M29" s="34">
        <f t="shared" si="3"/>
        <v>2440.0916005561467</v>
      </c>
      <c r="N29" s="34">
        <f t="shared" si="10"/>
        <v>62092.602000000006</v>
      </c>
      <c r="O29" s="42">
        <v>17168</v>
      </c>
      <c r="P29" s="34">
        <f t="shared" si="4"/>
        <v>14041.056677844117</v>
      </c>
      <c r="Q29" s="34">
        <f t="shared" si="11"/>
        <v>357300.41600000003</v>
      </c>
      <c r="R29" s="41">
        <v>2176</v>
      </c>
      <c r="S29" s="34">
        <f t="shared" si="5"/>
        <v>1779.66794798397</v>
      </c>
      <c r="T29" s="34">
        <f t="shared" si="12"/>
        <v>45286.912000000004</v>
      </c>
      <c r="U29" s="42">
        <v>31950</v>
      </c>
      <c r="V29" s="34">
        <f t="shared" si="6"/>
        <v>26130.694364930074</v>
      </c>
      <c r="W29" s="34">
        <f t="shared" si="13"/>
        <v>664943.4</v>
      </c>
      <c r="X29" s="37">
        <v>1.2199</v>
      </c>
      <c r="Y29" s="79">
        <v>1.2198500000000001</v>
      </c>
      <c r="Z29" s="37">
        <v>1.2226999999999999</v>
      </c>
      <c r="AA29" s="43">
        <v>25.45</v>
      </c>
      <c r="AB29" s="43">
        <v>20.812000000000001</v>
      </c>
    </row>
    <row r="30" spans="1:28" ht="13.5" x14ac:dyDescent="0.25">
      <c r="A30" s="39">
        <v>27</v>
      </c>
      <c r="B30" s="40">
        <v>1</v>
      </c>
      <c r="C30" s="41">
        <v>10032.5</v>
      </c>
      <c r="D30" s="33">
        <f t="shared" si="14"/>
        <v>8226.0577238438837</v>
      </c>
      <c r="E30" s="34">
        <f t="shared" si="7"/>
        <v>209247.85249999998</v>
      </c>
      <c r="F30" s="41">
        <v>2388</v>
      </c>
      <c r="G30" s="34">
        <f t="shared" si="1"/>
        <v>1958.0190226303705</v>
      </c>
      <c r="H30" s="34">
        <f t="shared" si="8"/>
        <v>49806.515999999996</v>
      </c>
      <c r="I30" s="41">
        <v>2124</v>
      </c>
      <c r="J30" s="34">
        <f t="shared" si="2"/>
        <v>1741.5546080682191</v>
      </c>
      <c r="K30" s="34">
        <f t="shared" si="9"/>
        <v>44300.267999999996</v>
      </c>
      <c r="L30" s="41">
        <v>2994.5</v>
      </c>
      <c r="M30" s="34">
        <f t="shared" si="3"/>
        <v>2455.3132174483435</v>
      </c>
      <c r="N30" s="34">
        <f t="shared" si="10"/>
        <v>62456.286499999995</v>
      </c>
      <c r="O30" s="42">
        <v>17364</v>
      </c>
      <c r="P30" s="34">
        <f t="shared" si="4"/>
        <v>14237.454903246966</v>
      </c>
      <c r="Q30" s="34">
        <f t="shared" si="11"/>
        <v>362160.94799999997</v>
      </c>
      <c r="R30" s="41">
        <v>2182.5</v>
      </c>
      <c r="S30" s="34">
        <f t="shared" si="5"/>
        <v>1789.5211544768777</v>
      </c>
      <c r="T30" s="34">
        <f t="shared" si="12"/>
        <v>45520.402499999997</v>
      </c>
      <c r="U30" s="42">
        <v>31361</v>
      </c>
      <c r="V30" s="34">
        <f t="shared" si="6"/>
        <v>25714.168579862249</v>
      </c>
      <c r="W30" s="34">
        <f t="shared" si="13"/>
        <v>654096.37699999998</v>
      </c>
      <c r="X30" s="37">
        <v>1.2168000000000001</v>
      </c>
      <c r="Y30" s="79">
        <v>1.21665</v>
      </c>
      <c r="Z30" s="37">
        <v>1.2196</v>
      </c>
      <c r="AA30" s="43">
        <v>25.44</v>
      </c>
      <c r="AB30" s="43">
        <v>20.856999999999999</v>
      </c>
    </row>
    <row r="31" spans="1:28" ht="13.5" x14ac:dyDescent="0.25">
      <c r="A31" s="39">
        <v>28</v>
      </c>
      <c r="B31" s="40">
        <v>1</v>
      </c>
      <c r="C31" s="41">
        <v>10159.5</v>
      </c>
      <c r="D31" s="33">
        <f t="shared" si="14"/>
        <v>8356.2263530185883</v>
      </c>
      <c r="E31" s="34">
        <f t="shared" si="7"/>
        <v>212993.91750000001</v>
      </c>
      <c r="F31" s="41">
        <v>2404.5</v>
      </c>
      <c r="G31" s="34">
        <f t="shared" si="1"/>
        <v>1977.7101496956736</v>
      </c>
      <c r="H31" s="34">
        <f t="shared" si="8"/>
        <v>50410.342499999999</v>
      </c>
      <c r="I31" s="41">
        <v>2147</v>
      </c>
      <c r="J31" s="34">
        <f t="shared" si="2"/>
        <v>1765.9154466195098</v>
      </c>
      <c r="K31" s="34">
        <f t="shared" si="9"/>
        <v>45011.855000000003</v>
      </c>
      <c r="L31" s="41">
        <v>3039.5</v>
      </c>
      <c r="M31" s="34">
        <f t="shared" si="3"/>
        <v>2500</v>
      </c>
      <c r="N31" s="34">
        <f t="shared" si="10"/>
        <v>63723.1175</v>
      </c>
      <c r="O31" s="42">
        <v>17811</v>
      </c>
      <c r="P31" s="34">
        <f t="shared" si="4"/>
        <v>14649.613423260405</v>
      </c>
      <c r="Q31" s="34">
        <f t="shared" si="11"/>
        <v>373407.61499999999</v>
      </c>
      <c r="R31" s="41">
        <v>2208</v>
      </c>
      <c r="S31" s="34">
        <f t="shared" si="5"/>
        <v>1816.0881723967757</v>
      </c>
      <c r="T31" s="34">
        <f t="shared" si="12"/>
        <v>46290.720000000001</v>
      </c>
      <c r="U31" s="42">
        <v>33456</v>
      </c>
      <c r="V31" s="34">
        <f t="shared" si="6"/>
        <v>27517.683829577232</v>
      </c>
      <c r="W31" s="34">
        <f t="shared" si="13"/>
        <v>701405.04</v>
      </c>
      <c r="X31" s="37">
        <v>1.2112000000000001</v>
      </c>
      <c r="Y31" s="79">
        <v>1.21245</v>
      </c>
      <c r="Z31" s="37">
        <v>1.2158</v>
      </c>
      <c r="AA31" s="43">
        <v>25.45</v>
      </c>
      <c r="AB31" s="43">
        <v>20.965</v>
      </c>
    </row>
    <row r="32" spans="1:28" ht="13.5" x14ac:dyDescent="0.25">
      <c r="A32" s="39">
        <v>29</v>
      </c>
      <c r="B32" s="40"/>
      <c r="C32" s="41"/>
      <c r="D32" s="33" t="str">
        <f t="shared" si="14"/>
        <v/>
      </c>
      <c r="E32" s="34" t="s">
        <v>2</v>
      </c>
      <c r="F32" s="41"/>
      <c r="G32" s="34" t="str">
        <f t="shared" si="1"/>
        <v/>
      </c>
      <c r="H32" s="34" t="s">
        <v>2</v>
      </c>
      <c r="I32" s="41"/>
      <c r="J32" s="34" t="str">
        <f t="shared" si="2"/>
        <v/>
      </c>
      <c r="K32" s="34" t="s">
        <v>2</v>
      </c>
      <c r="L32" s="41"/>
      <c r="M32" s="34" t="str">
        <f t="shared" si="3"/>
        <v/>
      </c>
      <c r="N32" s="34" t="s">
        <v>2</v>
      </c>
      <c r="O32" s="42"/>
      <c r="P32" s="34" t="str">
        <f t="shared" si="4"/>
        <v/>
      </c>
      <c r="Q32" s="34" t="s">
        <v>2</v>
      </c>
      <c r="R32" s="41"/>
      <c r="S32" s="34" t="str">
        <f t="shared" si="5"/>
        <v/>
      </c>
      <c r="T32" s="34" t="s">
        <v>2</v>
      </c>
      <c r="U32" s="42"/>
      <c r="V32" s="34" t="str">
        <f t="shared" si="6"/>
        <v/>
      </c>
      <c r="W32" s="34" t="s">
        <v>2</v>
      </c>
      <c r="X32" s="37"/>
      <c r="Y32" s="79"/>
      <c r="Z32" s="37"/>
      <c r="AA32" s="43"/>
      <c r="AB32" s="43"/>
    </row>
    <row r="33" spans="1:28" ht="13.5" x14ac:dyDescent="0.25">
      <c r="A33" s="39">
        <v>30</v>
      </c>
      <c r="B33" s="40"/>
      <c r="C33" s="41"/>
      <c r="D33" s="33" t="str">
        <f t="shared" si="14"/>
        <v/>
      </c>
      <c r="E33" s="34" t="s">
        <v>2</v>
      </c>
      <c r="F33" s="41"/>
      <c r="G33" s="34" t="str">
        <f t="shared" si="1"/>
        <v/>
      </c>
      <c r="H33" s="34" t="s">
        <v>2</v>
      </c>
      <c r="I33" s="41"/>
      <c r="J33" s="34" t="str">
        <f t="shared" si="2"/>
        <v/>
      </c>
      <c r="K33" s="34" t="s">
        <v>2</v>
      </c>
      <c r="L33" s="41"/>
      <c r="M33" s="34" t="str">
        <f t="shared" si="3"/>
        <v/>
      </c>
      <c r="N33" s="34" t="s">
        <v>2</v>
      </c>
      <c r="O33" s="42"/>
      <c r="P33" s="34" t="str">
        <f t="shared" si="4"/>
        <v/>
      </c>
      <c r="Q33" s="34" t="s">
        <v>2</v>
      </c>
      <c r="R33" s="41"/>
      <c r="S33" s="34" t="str">
        <f t="shared" si="5"/>
        <v/>
      </c>
      <c r="T33" s="34" t="s">
        <v>2</v>
      </c>
      <c r="U33" s="42"/>
      <c r="V33" s="34" t="str">
        <f t="shared" si="6"/>
        <v/>
      </c>
      <c r="W33" s="34" t="s">
        <v>2</v>
      </c>
      <c r="X33" s="37"/>
      <c r="Y33" s="79"/>
      <c r="Z33" s="37"/>
      <c r="AA33" s="43"/>
      <c r="AB33" s="43"/>
    </row>
    <row r="34" spans="1:28" ht="14.25" thickBot="1" x14ac:dyDescent="0.3">
      <c r="A34" s="44">
        <v>31</v>
      </c>
      <c r="B34" s="40"/>
      <c r="C34" s="41"/>
      <c r="D34" s="33" t="str">
        <f t="shared" si="14"/>
        <v/>
      </c>
      <c r="E34" s="34" t="s">
        <v>2</v>
      </c>
      <c r="F34" s="41"/>
      <c r="G34" s="34" t="str">
        <f t="shared" si="1"/>
        <v/>
      </c>
      <c r="H34" s="34" t="s">
        <v>2</v>
      </c>
      <c r="I34" s="41"/>
      <c r="J34" s="34" t="str">
        <f t="shared" si="2"/>
        <v/>
      </c>
      <c r="K34" s="34" t="s">
        <v>2</v>
      </c>
      <c r="L34" s="41"/>
      <c r="M34" s="34" t="str">
        <f t="shared" si="3"/>
        <v/>
      </c>
      <c r="N34" s="34" t="s">
        <v>2</v>
      </c>
      <c r="O34" s="42"/>
      <c r="P34" s="34" t="str">
        <f t="shared" si="4"/>
        <v/>
      </c>
      <c r="Q34" s="34" t="s">
        <v>2</v>
      </c>
      <c r="R34" s="41"/>
      <c r="S34" s="34" t="str">
        <f t="shared" si="5"/>
        <v/>
      </c>
      <c r="T34" s="34" t="s">
        <v>2</v>
      </c>
      <c r="U34" s="42"/>
      <c r="V34" s="34" t="str">
        <f t="shared" si="6"/>
        <v/>
      </c>
      <c r="W34" s="34" t="s">
        <v>2</v>
      </c>
      <c r="X34" s="37">
        <v>1.2171000000000001</v>
      </c>
      <c r="Y34" s="79">
        <v>1.21695</v>
      </c>
      <c r="Z34" s="37"/>
      <c r="AA34" s="43">
        <v>25.45</v>
      </c>
      <c r="AB34" s="43">
        <v>20.858000000000001</v>
      </c>
    </row>
    <row r="35" spans="1:28" ht="15" thickBot="1" x14ac:dyDescent="0.35">
      <c r="A35" s="45"/>
      <c r="B35" s="46">
        <f>SUM(B4:B34)</f>
        <v>19</v>
      </c>
      <c r="C35" s="81">
        <f>SUM(C4:C34)/B35</f>
        <v>10183.973684210527</v>
      </c>
      <c r="D35" s="47">
        <f>SUM(D4:D34)/B35</f>
        <v>8383.6821720358803</v>
      </c>
      <c r="E35" s="47">
        <f>SUM(E4:E34)/B35</f>
        <v>214210.76678947368</v>
      </c>
      <c r="F35" s="81">
        <f>SUM(F4:F34)/B35</f>
        <v>2433.8421052631579</v>
      </c>
      <c r="G35" s="47">
        <f>SUM(G4:G34)/B35</f>
        <v>2003.7218182307429</v>
      </c>
      <c r="H35" s="47">
        <f>SUM(H4:H34)/B35</f>
        <v>51200.478105263152</v>
      </c>
      <c r="I35" s="81">
        <f>SUM(I4:I34)/B35</f>
        <v>2081.0789473684213</v>
      </c>
      <c r="J35" s="47">
        <f>SUM(J4:J34)/B35</f>
        <v>1713.0240468941793</v>
      </c>
      <c r="K35" s="47">
        <f>SUM(K4:K34)/B35</f>
        <v>43765.142131578948</v>
      </c>
      <c r="L35" s="81">
        <f>SUM(L4:L34)/B35</f>
        <v>2970.2894736842104</v>
      </c>
      <c r="M35" s="47">
        <f>SUM(M4:M34)/B35</f>
        <v>2445.1207624146682</v>
      </c>
      <c r="N35" s="47">
        <f>SUM(N4:N34)/B35</f>
        <v>62473.878684210518</v>
      </c>
      <c r="O35" s="81">
        <f>SUM(O4:O34)/B35</f>
        <v>17605.736842105263</v>
      </c>
      <c r="P35" s="47">
        <f>SUM(P4:P34)/B35</f>
        <v>14494.288909006867</v>
      </c>
      <c r="Q35" s="47">
        <f>SUM(Q4:Q34)/B35</f>
        <v>370367.9156842106</v>
      </c>
      <c r="R35" s="81">
        <f>SUM(R4:R34)/B35</f>
        <v>2185.9210526315787</v>
      </c>
      <c r="S35" s="47">
        <f>SUM(S4:S34)/B35</f>
        <v>1799.4768041088257</v>
      </c>
      <c r="T35" s="47">
        <f>SUM(T4:T34)/B35</f>
        <v>45978.460263157889</v>
      </c>
      <c r="U35" s="80">
        <f>SUM(U4:U34)/B35</f>
        <v>32524.263157894737</v>
      </c>
      <c r="V35" s="47">
        <f>SUM(V4:V34)/B35</f>
        <v>26775.892199879614</v>
      </c>
      <c r="W35" s="47">
        <f>SUM(W4:W34)/B35</f>
        <v>684200.39447368425</v>
      </c>
      <c r="X35" s="82">
        <f>SUM(X4:X34)/(B35+2)</f>
        <v>1.2115904761904761</v>
      </c>
      <c r="Y35" s="55"/>
      <c r="Z35" s="82">
        <f>SUM(Z4:Z34)/B35</f>
        <v>1.214784210526316</v>
      </c>
      <c r="AA35" s="83">
        <f>SUM(AA4:AA34)/(B35+2)</f>
        <v>25.557619047619045</v>
      </c>
      <c r="AB35" s="83">
        <f>SUM(AB4:AB34)/(B35+2)</f>
        <v>21.04361904761905</v>
      </c>
    </row>
    <row r="36" spans="1:28" ht="14.25" x14ac:dyDescent="0.3">
      <c r="A36" s="48"/>
      <c r="B36" s="49"/>
      <c r="C36" s="50"/>
      <c r="D36" s="50"/>
      <c r="E36" s="50"/>
      <c r="F36" s="50"/>
      <c r="G36" s="50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 t="s">
        <v>18</v>
      </c>
      <c r="Y36" s="52"/>
      <c r="Z36" s="53"/>
      <c r="AA36" s="52"/>
      <c r="AB36" s="52"/>
    </row>
    <row r="38" spans="1:28" x14ac:dyDescent="0.2">
      <c r="T38" t="s">
        <v>2</v>
      </c>
      <c r="W38" t="s">
        <v>2</v>
      </c>
    </row>
    <row r="39" spans="1:28" x14ac:dyDescent="0.2">
      <c r="D39" t="s">
        <v>2</v>
      </c>
      <c r="Q39" t="s">
        <v>2</v>
      </c>
    </row>
    <row r="40" spans="1:28" x14ac:dyDescent="0.2">
      <c r="D40" t="s">
        <v>2</v>
      </c>
      <c r="N40" t="s">
        <v>2</v>
      </c>
    </row>
    <row r="41" spans="1:28" x14ac:dyDescent="0.2">
      <c r="W41" t="s">
        <v>2</v>
      </c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  <ignoredErrors>
    <ignoredError sqref="J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workbookViewId="0">
      <selection activeCell="H41" sqref="H41"/>
    </sheetView>
  </sheetViews>
  <sheetFormatPr defaultRowHeight="12.75" x14ac:dyDescent="0.2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 x14ac:dyDescent="0.3">
      <c r="A1" s="54" t="s">
        <v>27</v>
      </c>
      <c r="B1" s="1">
        <v>2021</v>
      </c>
      <c r="C1" s="2" t="s">
        <v>20</v>
      </c>
      <c r="D1" s="3"/>
      <c r="E1" s="4"/>
      <c r="F1" s="62" t="s">
        <v>21</v>
      </c>
      <c r="G1" s="3"/>
      <c r="H1" s="3"/>
      <c r="I1" s="62" t="s">
        <v>22</v>
      </c>
      <c r="J1" s="3"/>
      <c r="K1" s="3"/>
      <c r="L1" s="2" t="s">
        <v>23</v>
      </c>
      <c r="M1" s="3"/>
      <c r="N1" s="4"/>
      <c r="O1" s="63" t="s">
        <v>19</v>
      </c>
      <c r="P1" s="64" t="s">
        <v>0</v>
      </c>
    </row>
    <row r="2" spans="1:16" ht="14.25" x14ac:dyDescent="0.3">
      <c r="A2" s="9" t="s">
        <v>3</v>
      </c>
      <c r="B2" s="59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5" t="s">
        <v>8</v>
      </c>
    </row>
    <row r="3" spans="1:16" ht="15" thickBot="1" x14ac:dyDescent="0.35">
      <c r="A3" s="18" t="s">
        <v>2</v>
      </c>
      <c r="B3" s="60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7" t="s">
        <v>2</v>
      </c>
      <c r="P3" s="58"/>
    </row>
    <row r="4" spans="1:16" ht="13.5" x14ac:dyDescent="0.25">
      <c r="A4" s="30">
        <v>1</v>
      </c>
      <c r="B4" s="31"/>
      <c r="C4" s="32"/>
      <c r="D4" s="33" t="str">
        <f t="shared" ref="D4:D34" si="0">IF(C4=0,"",C4/O4)</f>
        <v/>
      </c>
      <c r="E4" s="34" t="s">
        <v>2</v>
      </c>
      <c r="F4" s="32"/>
      <c r="G4" s="33" t="str">
        <f t="shared" ref="G4:G29" si="1">IF(F4=0,"",F4/O4)</f>
        <v/>
      </c>
      <c r="H4" s="34" t="s">
        <v>2</v>
      </c>
      <c r="I4" s="32"/>
      <c r="J4" s="33" t="str">
        <f t="shared" ref="J4:J29" si="2">IF(I4=0,"",I4/O4)</f>
        <v/>
      </c>
      <c r="K4" s="34" t="s">
        <v>2</v>
      </c>
      <c r="L4" s="32"/>
      <c r="M4" s="33" t="str">
        <f t="shared" ref="M4:M29" si="3">IF(L4=0,"",L4/O4)</f>
        <v/>
      </c>
      <c r="N4" s="34" t="s">
        <v>2</v>
      </c>
      <c r="O4" s="36"/>
      <c r="P4" s="38"/>
    </row>
    <row r="5" spans="1:16" ht="13.5" x14ac:dyDescent="0.25">
      <c r="A5" s="39">
        <v>2</v>
      </c>
      <c r="B5" s="40" t="s">
        <v>2</v>
      </c>
      <c r="C5" s="41"/>
      <c r="D5" s="33" t="str">
        <f t="shared" si="0"/>
        <v/>
      </c>
      <c r="E5" s="34" t="s">
        <v>2</v>
      </c>
      <c r="F5" s="41"/>
      <c r="G5" s="33" t="str">
        <f t="shared" si="1"/>
        <v/>
      </c>
      <c r="H5" s="34" t="s">
        <v>2</v>
      </c>
      <c r="I5" s="41"/>
      <c r="J5" s="33" t="str">
        <f t="shared" si="2"/>
        <v/>
      </c>
      <c r="K5" s="34" t="s">
        <v>2</v>
      </c>
      <c r="L5" s="41"/>
      <c r="M5" s="33" t="str">
        <f t="shared" si="3"/>
        <v/>
      </c>
      <c r="N5" s="34" t="s">
        <v>2</v>
      </c>
      <c r="O5" s="37" t="s">
        <v>2</v>
      </c>
      <c r="P5" s="43"/>
    </row>
    <row r="6" spans="1:16" ht="13.5" x14ac:dyDescent="0.25">
      <c r="A6" s="39">
        <v>3</v>
      </c>
      <c r="B6" s="40" t="s">
        <v>2</v>
      </c>
      <c r="C6" s="41"/>
      <c r="D6" s="33" t="str">
        <f t="shared" si="0"/>
        <v/>
      </c>
      <c r="E6" s="34" t="s">
        <v>2</v>
      </c>
      <c r="F6" s="41"/>
      <c r="G6" s="33" t="str">
        <f t="shared" si="1"/>
        <v/>
      </c>
      <c r="H6" s="34" t="s">
        <v>2</v>
      </c>
      <c r="I6" s="41"/>
      <c r="J6" s="33" t="str">
        <f t="shared" si="2"/>
        <v/>
      </c>
      <c r="K6" s="34" t="s">
        <v>2</v>
      </c>
      <c r="L6" s="41"/>
      <c r="M6" s="33" t="str">
        <f t="shared" si="3"/>
        <v/>
      </c>
      <c r="N6" s="34" t="s">
        <v>2</v>
      </c>
      <c r="O6" s="37" t="s">
        <v>2</v>
      </c>
      <c r="P6" s="43">
        <v>21.41</v>
      </c>
    </row>
    <row r="7" spans="1:16" ht="13.5" x14ac:dyDescent="0.25">
      <c r="A7" s="39">
        <v>4</v>
      </c>
      <c r="B7" s="40">
        <v>1</v>
      </c>
      <c r="C7" s="41">
        <v>9961</v>
      </c>
      <c r="D7" s="33">
        <f t="shared" si="0"/>
        <v>8286.3322518925215</v>
      </c>
      <c r="E7" s="34">
        <f t="shared" ref="E7:E34" si="4">C7*P7</f>
        <v>214151.53899999999</v>
      </c>
      <c r="F7" s="41">
        <v>9961</v>
      </c>
      <c r="G7" s="33">
        <f t="shared" si="1"/>
        <v>8286.3322518925215</v>
      </c>
      <c r="H7" s="34">
        <f t="shared" ref="H7:H10" si="5">F7*P7</f>
        <v>214151.53899999999</v>
      </c>
      <c r="I7" s="41">
        <v>9958.5</v>
      </c>
      <c r="J7" s="33">
        <f t="shared" si="2"/>
        <v>8284.2525580234596</v>
      </c>
      <c r="K7" s="34">
        <f t="shared" ref="K7:K10" si="6">I7*P7</f>
        <v>214097.79149999999</v>
      </c>
      <c r="L7" s="41">
        <v>9958.5</v>
      </c>
      <c r="M7" s="33">
        <f t="shared" si="3"/>
        <v>8284.2525580234596</v>
      </c>
      <c r="N7" s="34">
        <f t="shared" ref="N7:N10" si="7">L7*P7</f>
        <v>214097.79149999999</v>
      </c>
      <c r="O7" s="37">
        <v>1.2020999999999999</v>
      </c>
      <c r="P7" s="43">
        <v>21.498999999999999</v>
      </c>
    </row>
    <row r="8" spans="1:16" ht="13.5" x14ac:dyDescent="0.25">
      <c r="A8" s="39">
        <v>5</v>
      </c>
      <c r="B8" s="40">
        <v>1</v>
      </c>
      <c r="C8" s="41">
        <v>9991.5</v>
      </c>
      <c r="D8" s="33">
        <f t="shared" si="0"/>
        <v>8319.3172356369687</v>
      </c>
      <c r="E8" s="34">
        <f t="shared" si="4"/>
        <v>214687.36049999998</v>
      </c>
      <c r="F8" s="41">
        <v>9991.5</v>
      </c>
      <c r="G8" s="33">
        <f t="shared" si="1"/>
        <v>8319.3172356369687</v>
      </c>
      <c r="H8" s="34">
        <f t="shared" si="5"/>
        <v>214687.36049999998</v>
      </c>
      <c r="I8" s="41">
        <v>9990.5</v>
      </c>
      <c r="J8" s="33">
        <f t="shared" si="2"/>
        <v>8318.4845961698575</v>
      </c>
      <c r="K8" s="34">
        <f t="shared" si="6"/>
        <v>214665.87349999999</v>
      </c>
      <c r="L8" s="41">
        <v>9990.5</v>
      </c>
      <c r="M8" s="33">
        <f t="shared" si="3"/>
        <v>8318.4845961698575</v>
      </c>
      <c r="N8" s="34">
        <f t="shared" si="7"/>
        <v>214665.87349999999</v>
      </c>
      <c r="O8" s="37">
        <v>1.2010000000000001</v>
      </c>
      <c r="P8" s="43">
        <v>21.486999999999998</v>
      </c>
    </row>
    <row r="9" spans="1:16" ht="13.5" x14ac:dyDescent="0.25">
      <c r="A9" s="39">
        <v>6</v>
      </c>
      <c r="B9" s="40">
        <v>1</v>
      </c>
      <c r="C9" s="41">
        <v>10025.5</v>
      </c>
      <c r="D9" s="33">
        <f t="shared" si="0"/>
        <v>8317.84617937443</v>
      </c>
      <c r="E9" s="34">
        <f t="shared" si="4"/>
        <v>214856.49050000001</v>
      </c>
      <c r="F9" s="41">
        <v>10025.5</v>
      </c>
      <c r="G9" s="33">
        <f t="shared" si="1"/>
        <v>8317.84617937443</v>
      </c>
      <c r="H9" s="34">
        <f t="shared" si="5"/>
        <v>214856.49050000001</v>
      </c>
      <c r="I9" s="41">
        <v>10028</v>
      </c>
      <c r="J9" s="33">
        <f t="shared" si="2"/>
        <v>8319.9203517796395</v>
      </c>
      <c r="K9" s="34">
        <f t="shared" si="6"/>
        <v>214910.068</v>
      </c>
      <c r="L9" s="41">
        <v>10028</v>
      </c>
      <c r="M9" s="33">
        <f t="shared" si="3"/>
        <v>8319.9203517796395</v>
      </c>
      <c r="N9" s="34">
        <f t="shared" si="7"/>
        <v>214910.068</v>
      </c>
      <c r="O9" s="37">
        <v>1.2053</v>
      </c>
      <c r="P9" s="43">
        <v>21.431000000000001</v>
      </c>
    </row>
    <row r="10" spans="1:16" ht="13.5" x14ac:dyDescent="0.25">
      <c r="A10" s="39">
        <v>7</v>
      </c>
      <c r="B10" s="40">
        <v>1</v>
      </c>
      <c r="C10" s="41">
        <v>10361</v>
      </c>
      <c r="D10" s="33">
        <f t="shared" si="0"/>
        <v>8586.938504889773</v>
      </c>
      <c r="E10" s="34">
        <f t="shared" si="4"/>
        <v>220637.49500000002</v>
      </c>
      <c r="F10" s="41">
        <v>10361</v>
      </c>
      <c r="G10" s="33">
        <f t="shared" si="1"/>
        <v>8586.938504889773</v>
      </c>
      <c r="H10" s="34">
        <f t="shared" si="5"/>
        <v>220637.49500000002</v>
      </c>
      <c r="I10" s="41">
        <v>10356</v>
      </c>
      <c r="J10" s="33">
        <f t="shared" si="2"/>
        <v>8582.7946295375441</v>
      </c>
      <c r="K10" s="34">
        <f t="shared" si="6"/>
        <v>220531.02000000002</v>
      </c>
      <c r="L10" s="41">
        <v>10356</v>
      </c>
      <c r="M10" s="33">
        <f t="shared" si="3"/>
        <v>8582.7946295375441</v>
      </c>
      <c r="N10" s="34">
        <f t="shared" si="7"/>
        <v>220531.02000000002</v>
      </c>
      <c r="O10" s="37">
        <v>1.2065999999999999</v>
      </c>
      <c r="P10" s="43">
        <v>21.295000000000002</v>
      </c>
    </row>
    <row r="11" spans="1:16" ht="13.5" x14ac:dyDescent="0.25">
      <c r="A11" s="39">
        <v>8</v>
      </c>
      <c r="B11" s="40"/>
      <c r="C11" s="41"/>
      <c r="D11" s="33" t="str">
        <f t="shared" si="0"/>
        <v/>
      </c>
      <c r="E11" s="34" t="s">
        <v>2</v>
      </c>
      <c r="F11" s="41"/>
      <c r="G11" s="33" t="str">
        <f t="shared" si="1"/>
        <v/>
      </c>
      <c r="H11" s="34" t="s">
        <v>2</v>
      </c>
      <c r="I11" s="41"/>
      <c r="J11" s="33" t="str">
        <f t="shared" si="2"/>
        <v/>
      </c>
      <c r="K11" s="34" t="s">
        <v>2</v>
      </c>
      <c r="L11" s="41"/>
      <c r="M11" s="33" t="str">
        <f t="shared" si="3"/>
        <v/>
      </c>
      <c r="N11" s="34" t="s">
        <v>2</v>
      </c>
      <c r="O11" s="37"/>
      <c r="P11" s="43"/>
    </row>
    <row r="12" spans="1:16" ht="13.5" x14ac:dyDescent="0.25">
      <c r="A12" s="39">
        <v>9</v>
      </c>
      <c r="B12" s="40"/>
      <c r="C12" s="41"/>
      <c r="D12" s="33" t="str">
        <f t="shared" si="0"/>
        <v/>
      </c>
      <c r="E12" s="34" t="s">
        <v>2</v>
      </c>
      <c r="F12" s="41"/>
      <c r="G12" s="33" t="str">
        <f t="shared" si="1"/>
        <v/>
      </c>
      <c r="H12" s="34" t="s">
        <v>2</v>
      </c>
      <c r="I12" s="41"/>
      <c r="J12" s="33" t="str">
        <f t="shared" si="2"/>
        <v/>
      </c>
      <c r="K12" s="34" t="s">
        <v>2</v>
      </c>
      <c r="L12" s="41"/>
      <c r="M12" s="33" t="str">
        <f t="shared" si="3"/>
        <v/>
      </c>
      <c r="N12" s="34" t="s">
        <v>2</v>
      </c>
      <c r="O12" s="37"/>
      <c r="P12" s="43"/>
    </row>
    <row r="13" spans="1:16" ht="13.5" x14ac:dyDescent="0.25">
      <c r="A13" s="39">
        <v>10</v>
      </c>
      <c r="B13" s="40">
        <v>1</v>
      </c>
      <c r="C13" s="41">
        <v>10724.5</v>
      </c>
      <c r="D13" s="33">
        <f t="shared" si="0"/>
        <v>8816.5899375205536</v>
      </c>
      <c r="E13" s="34">
        <f t="shared" si="4"/>
        <v>225504.06150000001</v>
      </c>
      <c r="F13" s="41">
        <v>10724.5</v>
      </c>
      <c r="G13" s="33">
        <f t="shared" si="1"/>
        <v>8816.5899375205536</v>
      </c>
      <c r="H13" s="34">
        <f t="shared" ref="H13:H29" si="8">F13*P13</f>
        <v>225504.06150000001</v>
      </c>
      <c r="I13" s="41">
        <v>10720</v>
      </c>
      <c r="J13" s="33">
        <f t="shared" si="2"/>
        <v>8812.8904965471884</v>
      </c>
      <c r="K13" s="34">
        <f t="shared" ref="K13:K29" si="9">I13*P13</f>
        <v>225409.44</v>
      </c>
      <c r="L13" s="41">
        <v>10720</v>
      </c>
      <c r="M13" s="33">
        <f t="shared" si="3"/>
        <v>8812.8904965471884</v>
      </c>
      <c r="N13" s="34">
        <f t="shared" ref="N13:N29" si="10">L13*P13</f>
        <v>225409.44</v>
      </c>
      <c r="O13" s="37">
        <v>1.2163999999999999</v>
      </c>
      <c r="P13" s="43">
        <v>21.027000000000001</v>
      </c>
    </row>
    <row r="14" spans="1:16" ht="13.5" x14ac:dyDescent="0.25">
      <c r="A14" s="39">
        <v>11</v>
      </c>
      <c r="B14" s="40">
        <v>1</v>
      </c>
      <c r="C14" s="41">
        <v>10528</v>
      </c>
      <c r="D14" s="33">
        <f t="shared" si="0"/>
        <v>8652.2024983563442</v>
      </c>
      <c r="E14" s="34">
        <f t="shared" si="4"/>
        <v>221245.92</v>
      </c>
      <c r="F14" s="41">
        <v>10528</v>
      </c>
      <c r="G14" s="33">
        <f t="shared" si="1"/>
        <v>8652.2024983563442</v>
      </c>
      <c r="H14" s="34">
        <f t="shared" si="8"/>
        <v>221245.92</v>
      </c>
      <c r="I14" s="41">
        <v>10533.5</v>
      </c>
      <c r="J14" s="33">
        <f t="shared" si="2"/>
        <v>8656.72255095332</v>
      </c>
      <c r="K14" s="34">
        <f t="shared" si="9"/>
        <v>221361.5025</v>
      </c>
      <c r="L14" s="41">
        <v>10533.5</v>
      </c>
      <c r="M14" s="33">
        <f t="shared" si="3"/>
        <v>8656.72255095332</v>
      </c>
      <c r="N14" s="34">
        <f t="shared" si="10"/>
        <v>221361.5025</v>
      </c>
      <c r="O14" s="37">
        <v>1.2168000000000001</v>
      </c>
      <c r="P14" s="43">
        <v>21.015000000000001</v>
      </c>
    </row>
    <row r="15" spans="1:16" ht="13.5" x14ac:dyDescent="0.25">
      <c r="A15" s="39">
        <v>12</v>
      </c>
      <c r="B15" s="40">
        <v>1</v>
      </c>
      <c r="C15" s="41">
        <v>10537</v>
      </c>
      <c r="D15" s="33">
        <f t="shared" si="0"/>
        <v>8693.8943894389449</v>
      </c>
      <c r="E15" s="34">
        <f t="shared" si="4"/>
        <v>221940.83099999998</v>
      </c>
      <c r="F15" s="41">
        <v>10537</v>
      </c>
      <c r="G15" s="33">
        <f t="shared" si="1"/>
        <v>8693.8943894389449</v>
      </c>
      <c r="H15" s="34">
        <f t="shared" si="8"/>
        <v>221940.83099999998</v>
      </c>
      <c r="I15" s="41">
        <v>10546</v>
      </c>
      <c r="J15" s="33">
        <f t="shared" si="2"/>
        <v>8701.3201320132011</v>
      </c>
      <c r="K15" s="34">
        <f t="shared" si="9"/>
        <v>222130.39799999999</v>
      </c>
      <c r="L15" s="41">
        <v>10546</v>
      </c>
      <c r="M15" s="33">
        <f t="shared" si="3"/>
        <v>8701.3201320132011</v>
      </c>
      <c r="N15" s="34">
        <f t="shared" si="10"/>
        <v>222130.39799999999</v>
      </c>
      <c r="O15" s="37">
        <v>1.212</v>
      </c>
      <c r="P15" s="43">
        <v>21.062999999999999</v>
      </c>
    </row>
    <row r="16" spans="1:16" ht="13.5" x14ac:dyDescent="0.25">
      <c r="A16" s="39">
        <v>13</v>
      </c>
      <c r="B16" s="40">
        <v>1</v>
      </c>
      <c r="C16" s="41">
        <v>10253.5</v>
      </c>
      <c r="D16" s="33">
        <f t="shared" si="0"/>
        <v>8488.6993956453352</v>
      </c>
      <c r="E16" s="34">
        <f t="shared" si="4"/>
        <v>217087.10200000001</v>
      </c>
      <c r="F16" s="41">
        <v>10253.5</v>
      </c>
      <c r="G16" s="33">
        <f t="shared" si="1"/>
        <v>8488.6993956453352</v>
      </c>
      <c r="H16" s="34">
        <f t="shared" si="8"/>
        <v>217087.10200000001</v>
      </c>
      <c r="I16" s="41">
        <v>10260.5</v>
      </c>
      <c r="J16" s="33">
        <f t="shared" si="2"/>
        <v>8494.4945773656764</v>
      </c>
      <c r="K16" s="34">
        <f t="shared" si="9"/>
        <v>217235.30600000001</v>
      </c>
      <c r="L16" s="41">
        <v>10260.5</v>
      </c>
      <c r="M16" s="33">
        <f t="shared" si="3"/>
        <v>8494.4945773656764</v>
      </c>
      <c r="N16" s="34">
        <f t="shared" si="10"/>
        <v>217235.30600000001</v>
      </c>
      <c r="O16" s="37">
        <v>1.2079</v>
      </c>
      <c r="P16" s="43">
        <v>21.172000000000001</v>
      </c>
    </row>
    <row r="17" spans="1:16" ht="13.5" x14ac:dyDescent="0.25">
      <c r="A17" s="39">
        <v>14</v>
      </c>
      <c r="B17" s="40">
        <v>1</v>
      </c>
      <c r="C17" s="41">
        <v>10212</v>
      </c>
      <c r="D17" s="33">
        <f t="shared" si="0"/>
        <v>8425.7425742574251</v>
      </c>
      <c r="E17" s="34">
        <f t="shared" si="4"/>
        <v>214697.08800000002</v>
      </c>
      <c r="F17" s="41">
        <v>10212</v>
      </c>
      <c r="G17" s="33">
        <f t="shared" si="1"/>
        <v>8425.7425742574251</v>
      </c>
      <c r="H17" s="34">
        <f>F17*P17</f>
        <v>214697.08800000002</v>
      </c>
      <c r="I17" s="41">
        <v>10239.5</v>
      </c>
      <c r="J17" s="33">
        <f t="shared" si="2"/>
        <v>8448.4323432343244</v>
      </c>
      <c r="K17" s="34">
        <f>I17*P17</f>
        <v>215275.24800000002</v>
      </c>
      <c r="L17" s="41">
        <v>10239.5</v>
      </c>
      <c r="M17" s="33">
        <f t="shared" si="3"/>
        <v>8448.4323432343244</v>
      </c>
      <c r="N17" s="34">
        <f>L17*P17</f>
        <v>215275.24800000002</v>
      </c>
      <c r="O17" s="37">
        <v>1.212</v>
      </c>
      <c r="P17" s="43">
        <v>21.024000000000001</v>
      </c>
    </row>
    <row r="18" spans="1:16" ht="13.5" x14ac:dyDescent="0.25">
      <c r="A18" s="39">
        <v>15</v>
      </c>
      <c r="B18" s="40"/>
      <c r="C18" s="41"/>
      <c r="D18" s="33" t="str">
        <f t="shared" si="0"/>
        <v/>
      </c>
      <c r="E18" s="34" t="s">
        <v>2</v>
      </c>
      <c r="F18" s="41"/>
      <c r="G18" s="33" t="str">
        <f t="shared" si="1"/>
        <v/>
      </c>
      <c r="H18" s="34" t="s">
        <v>2</v>
      </c>
      <c r="I18" s="41"/>
      <c r="J18" s="33" t="str">
        <f t="shared" si="2"/>
        <v/>
      </c>
      <c r="K18" s="34" t="s">
        <v>2</v>
      </c>
      <c r="L18" s="41"/>
      <c r="M18" s="33" t="str">
        <f t="shared" si="3"/>
        <v/>
      </c>
      <c r="N18" s="34" t="s">
        <v>2</v>
      </c>
      <c r="O18" s="37"/>
      <c r="P18" s="43"/>
    </row>
    <row r="19" spans="1:16" ht="13.5" x14ac:dyDescent="0.25">
      <c r="A19" s="39">
        <v>16</v>
      </c>
      <c r="B19" s="40"/>
      <c r="C19" s="41"/>
      <c r="D19" s="33" t="str">
        <f t="shared" si="0"/>
        <v/>
      </c>
      <c r="E19" s="34" t="s">
        <v>2</v>
      </c>
      <c r="F19" s="41"/>
      <c r="G19" s="33" t="str">
        <f t="shared" si="1"/>
        <v/>
      </c>
      <c r="H19" s="34" t="s">
        <v>2</v>
      </c>
      <c r="I19" s="41"/>
      <c r="J19" s="33" t="str">
        <f t="shared" si="2"/>
        <v/>
      </c>
      <c r="K19" s="34" t="s">
        <v>2</v>
      </c>
      <c r="L19" s="41"/>
      <c r="M19" s="33" t="str">
        <f t="shared" si="3"/>
        <v/>
      </c>
      <c r="N19" s="34" t="s">
        <v>2</v>
      </c>
      <c r="O19" s="37"/>
      <c r="P19" s="43"/>
    </row>
    <row r="20" spans="1:16" ht="13.5" x14ac:dyDescent="0.25">
      <c r="A20" s="39">
        <v>17</v>
      </c>
      <c r="B20" s="40">
        <v>1</v>
      </c>
      <c r="C20" s="41">
        <v>10257</v>
      </c>
      <c r="D20" s="33">
        <f t="shared" si="0"/>
        <v>8444.0602617930363</v>
      </c>
      <c r="E20" s="34">
        <f t="shared" si="4"/>
        <v>215355.97199999998</v>
      </c>
      <c r="F20" s="41">
        <v>10257</v>
      </c>
      <c r="G20" s="33">
        <f t="shared" si="1"/>
        <v>8444.0602617930363</v>
      </c>
      <c r="H20" s="34">
        <f t="shared" si="8"/>
        <v>215355.97199999998</v>
      </c>
      <c r="I20" s="41">
        <v>10283.5</v>
      </c>
      <c r="J20" s="33">
        <f t="shared" si="2"/>
        <v>8465.8763480694834</v>
      </c>
      <c r="K20" s="34">
        <f t="shared" si="9"/>
        <v>215912.36599999998</v>
      </c>
      <c r="L20" s="41">
        <v>10283.5</v>
      </c>
      <c r="M20" s="33">
        <f t="shared" si="3"/>
        <v>8465.8763480694834</v>
      </c>
      <c r="N20" s="34">
        <f t="shared" si="10"/>
        <v>215912.36599999998</v>
      </c>
      <c r="O20" s="37">
        <v>1.2146999999999999</v>
      </c>
      <c r="P20" s="43">
        <v>20.995999999999999</v>
      </c>
    </row>
    <row r="21" spans="1:16" ht="13.5" x14ac:dyDescent="0.25">
      <c r="A21" s="39">
        <v>18</v>
      </c>
      <c r="B21" s="40">
        <v>1</v>
      </c>
      <c r="C21" s="41">
        <v>10465</v>
      </c>
      <c r="D21" s="33">
        <f t="shared" si="0"/>
        <v>8565.2316254706166</v>
      </c>
      <c r="E21" s="34">
        <f t="shared" si="4"/>
        <v>217755.72</v>
      </c>
      <c r="F21" s="41">
        <v>10465</v>
      </c>
      <c r="G21" s="33">
        <f t="shared" si="1"/>
        <v>8565.2316254706166</v>
      </c>
      <c r="H21" s="34">
        <f t="shared" si="8"/>
        <v>217755.72</v>
      </c>
      <c r="I21" s="41">
        <v>10496.5</v>
      </c>
      <c r="J21" s="33">
        <f t="shared" si="2"/>
        <v>8591.0132591258807</v>
      </c>
      <c r="K21" s="34">
        <f t="shared" si="9"/>
        <v>218411.17199999999</v>
      </c>
      <c r="L21" s="41">
        <v>10496.5</v>
      </c>
      <c r="M21" s="33">
        <f t="shared" si="3"/>
        <v>8591.0132591258807</v>
      </c>
      <c r="N21" s="34">
        <f t="shared" si="10"/>
        <v>218411.17199999999</v>
      </c>
      <c r="O21" s="37">
        <v>1.2218</v>
      </c>
      <c r="P21" s="43">
        <v>20.808</v>
      </c>
    </row>
    <row r="22" spans="1:16" ht="13.5" x14ac:dyDescent="0.25">
      <c r="A22" s="39">
        <v>19</v>
      </c>
      <c r="B22" s="40">
        <v>1</v>
      </c>
      <c r="C22" s="41">
        <v>10114.5</v>
      </c>
      <c r="D22" s="33">
        <f t="shared" si="0"/>
        <v>8285.8196116982072</v>
      </c>
      <c r="E22" s="34">
        <f t="shared" si="4"/>
        <v>210735.60750000001</v>
      </c>
      <c r="F22" s="41">
        <v>10114.5</v>
      </c>
      <c r="G22" s="33">
        <f t="shared" si="1"/>
        <v>8285.8196116982072</v>
      </c>
      <c r="H22" s="34">
        <f t="shared" si="8"/>
        <v>210735.60750000001</v>
      </c>
      <c r="I22" s="41">
        <v>10138</v>
      </c>
      <c r="J22" s="33">
        <f t="shared" si="2"/>
        <v>8305.0708609814046</v>
      </c>
      <c r="K22" s="34">
        <f t="shared" si="9"/>
        <v>211225.23</v>
      </c>
      <c r="L22" s="41">
        <v>10138</v>
      </c>
      <c r="M22" s="33">
        <f t="shared" si="3"/>
        <v>8305.0708609814046</v>
      </c>
      <c r="N22" s="34">
        <f t="shared" si="10"/>
        <v>211225.23</v>
      </c>
      <c r="O22" s="37">
        <v>1.2206999999999999</v>
      </c>
      <c r="P22" s="43">
        <v>20.835000000000001</v>
      </c>
    </row>
    <row r="23" spans="1:16" ht="13.5" x14ac:dyDescent="0.25">
      <c r="A23" s="39">
        <v>20</v>
      </c>
      <c r="B23" s="40">
        <v>1</v>
      </c>
      <c r="C23" s="41">
        <v>10086</v>
      </c>
      <c r="D23" s="33">
        <f t="shared" si="0"/>
        <v>8265.1806932721465</v>
      </c>
      <c r="E23" s="34">
        <f t="shared" si="4"/>
        <v>210878.08800000002</v>
      </c>
      <c r="F23" s="41">
        <v>10086</v>
      </c>
      <c r="G23" s="33">
        <f t="shared" si="1"/>
        <v>8265.1806932721465</v>
      </c>
      <c r="H23" s="34">
        <f t="shared" si="8"/>
        <v>210878.08800000002</v>
      </c>
      <c r="I23" s="41">
        <v>10104</v>
      </c>
      <c r="J23" s="33">
        <f t="shared" si="2"/>
        <v>8279.9311644677546</v>
      </c>
      <c r="K23" s="34">
        <f t="shared" si="9"/>
        <v>211254.432</v>
      </c>
      <c r="L23" s="41">
        <v>10104</v>
      </c>
      <c r="M23" s="33">
        <f t="shared" si="3"/>
        <v>8279.9311644677546</v>
      </c>
      <c r="N23" s="34">
        <f t="shared" si="10"/>
        <v>211254.432</v>
      </c>
      <c r="O23" s="37">
        <v>1.2202999999999999</v>
      </c>
      <c r="P23" s="43">
        <v>20.908000000000001</v>
      </c>
    </row>
    <row r="24" spans="1:16" ht="13.5" x14ac:dyDescent="0.25">
      <c r="A24" s="39">
        <v>21</v>
      </c>
      <c r="B24" s="40">
        <v>1</v>
      </c>
      <c r="C24" s="41">
        <v>10011</v>
      </c>
      <c r="D24" s="33">
        <f t="shared" si="0"/>
        <v>8215.1649433776474</v>
      </c>
      <c r="E24" s="34">
        <f t="shared" si="4"/>
        <v>209019.66900000002</v>
      </c>
      <c r="F24" s="41">
        <v>10011</v>
      </c>
      <c r="G24" s="33">
        <f t="shared" si="1"/>
        <v>8215.1649433776474</v>
      </c>
      <c r="H24" s="34">
        <f>F24*P24</f>
        <v>209019.66900000002</v>
      </c>
      <c r="I24" s="41">
        <v>10027.5</v>
      </c>
      <c r="J24" s="33">
        <f t="shared" si="2"/>
        <v>8228.7050713934022</v>
      </c>
      <c r="K24" s="34">
        <f>I24*P24</f>
        <v>209364.17250000002</v>
      </c>
      <c r="L24" s="41">
        <v>10027.5</v>
      </c>
      <c r="M24" s="33">
        <f t="shared" si="3"/>
        <v>8228.7050713934022</v>
      </c>
      <c r="N24" s="34">
        <f>L24*P24</f>
        <v>209364.17250000002</v>
      </c>
      <c r="O24" s="37">
        <v>1.2185999999999999</v>
      </c>
      <c r="P24" s="43">
        <v>20.879000000000001</v>
      </c>
    </row>
    <row r="25" spans="1:16" ht="13.5" x14ac:dyDescent="0.25">
      <c r="A25" s="39">
        <v>22</v>
      </c>
      <c r="B25" s="40"/>
      <c r="C25" s="41"/>
      <c r="D25" s="33" t="str">
        <f t="shared" si="0"/>
        <v/>
      </c>
      <c r="E25" s="34" t="s">
        <v>2</v>
      </c>
      <c r="F25" s="41"/>
      <c r="G25" s="33" t="str">
        <f t="shared" si="1"/>
        <v/>
      </c>
      <c r="H25" s="34" t="s">
        <v>2</v>
      </c>
      <c r="I25" s="41"/>
      <c r="J25" s="33" t="str">
        <f t="shared" si="2"/>
        <v/>
      </c>
      <c r="K25" s="34" t="s">
        <v>2</v>
      </c>
      <c r="L25" s="41"/>
      <c r="M25" s="33" t="str">
        <f t="shared" si="3"/>
        <v/>
      </c>
      <c r="N25" s="34" t="s">
        <v>2</v>
      </c>
      <c r="O25" s="37"/>
      <c r="P25" s="43"/>
    </row>
    <row r="26" spans="1:16" ht="13.5" x14ac:dyDescent="0.25">
      <c r="A26" s="39">
        <v>23</v>
      </c>
      <c r="B26" s="40"/>
      <c r="C26" s="41"/>
      <c r="D26" s="33" t="str">
        <f t="shared" si="0"/>
        <v/>
      </c>
      <c r="E26" s="34" t="s">
        <v>2</v>
      </c>
      <c r="F26" s="41"/>
      <c r="G26" s="33" t="str">
        <f t="shared" si="1"/>
        <v/>
      </c>
      <c r="H26" s="34" t="s">
        <v>2</v>
      </c>
      <c r="I26" s="41"/>
      <c r="J26" s="33" t="str">
        <f t="shared" si="2"/>
        <v/>
      </c>
      <c r="K26" s="34" t="s">
        <v>2</v>
      </c>
      <c r="L26" s="41"/>
      <c r="M26" s="33" t="str">
        <f t="shared" si="3"/>
        <v/>
      </c>
      <c r="N26" s="34" t="s">
        <v>2</v>
      </c>
      <c r="O26" s="37"/>
      <c r="P26" s="43"/>
    </row>
    <row r="27" spans="1:16" ht="13.5" x14ac:dyDescent="0.25">
      <c r="A27" s="39">
        <v>24</v>
      </c>
      <c r="B27" s="40">
        <v>1</v>
      </c>
      <c r="C27" s="41">
        <v>9868</v>
      </c>
      <c r="D27" s="33">
        <f t="shared" si="0"/>
        <v>8081.9000819000812</v>
      </c>
      <c r="E27" s="34">
        <f t="shared" si="4"/>
        <v>205510.96799999999</v>
      </c>
      <c r="F27" s="41">
        <v>9868</v>
      </c>
      <c r="G27" s="33">
        <f t="shared" si="1"/>
        <v>8081.9000819000812</v>
      </c>
      <c r="H27" s="34">
        <f t="shared" si="8"/>
        <v>205510.96799999999</v>
      </c>
      <c r="I27" s="41">
        <v>9884</v>
      </c>
      <c r="J27" s="33">
        <f t="shared" si="2"/>
        <v>8095.0040950040948</v>
      </c>
      <c r="K27" s="34">
        <f t="shared" si="9"/>
        <v>205844.18400000001</v>
      </c>
      <c r="L27" s="41">
        <v>9884</v>
      </c>
      <c r="M27" s="33">
        <f t="shared" si="3"/>
        <v>8095.0040950040948</v>
      </c>
      <c r="N27" s="34">
        <f t="shared" si="10"/>
        <v>205844.18400000001</v>
      </c>
      <c r="O27" s="37">
        <v>1.2210000000000001</v>
      </c>
      <c r="P27" s="43">
        <v>20.826000000000001</v>
      </c>
    </row>
    <row r="28" spans="1:16" ht="13.5" x14ac:dyDescent="0.25">
      <c r="A28" s="39">
        <v>25</v>
      </c>
      <c r="B28" s="40">
        <v>1</v>
      </c>
      <c r="C28" s="41">
        <v>9943</v>
      </c>
      <c r="D28" s="33">
        <f t="shared" si="0"/>
        <v>8112.7610966057437</v>
      </c>
      <c r="E28" s="34">
        <f t="shared" si="4"/>
        <v>206307.307</v>
      </c>
      <c r="F28" s="41">
        <v>9943</v>
      </c>
      <c r="G28" s="33">
        <f t="shared" si="1"/>
        <v>8112.7610966057437</v>
      </c>
      <c r="H28" s="34">
        <f t="shared" si="8"/>
        <v>206307.307</v>
      </c>
      <c r="I28" s="41">
        <v>9961</v>
      </c>
      <c r="J28" s="33">
        <f t="shared" si="2"/>
        <v>8127.4477806788509</v>
      </c>
      <c r="K28" s="34">
        <f t="shared" si="9"/>
        <v>206680.78899999999</v>
      </c>
      <c r="L28" s="41">
        <v>9961</v>
      </c>
      <c r="M28" s="33">
        <f t="shared" si="3"/>
        <v>8127.4477806788509</v>
      </c>
      <c r="N28" s="34">
        <f t="shared" si="10"/>
        <v>206680.78899999999</v>
      </c>
      <c r="O28" s="37">
        <v>1.2256</v>
      </c>
      <c r="P28" s="43">
        <v>20.748999999999999</v>
      </c>
    </row>
    <row r="29" spans="1:16" ht="13.5" x14ac:dyDescent="0.25">
      <c r="A29" s="39">
        <v>26</v>
      </c>
      <c r="B29" s="40">
        <v>1</v>
      </c>
      <c r="C29" s="41">
        <v>9965</v>
      </c>
      <c r="D29" s="33">
        <f t="shared" si="0"/>
        <v>8149.9959106894585</v>
      </c>
      <c r="E29" s="34">
        <f t="shared" si="4"/>
        <v>207391.58000000002</v>
      </c>
      <c r="F29" s="41">
        <v>9965</v>
      </c>
      <c r="G29" s="33">
        <f t="shared" si="1"/>
        <v>8149.9959106894585</v>
      </c>
      <c r="H29" s="34">
        <f t="shared" si="8"/>
        <v>207391.58000000002</v>
      </c>
      <c r="I29" s="41">
        <v>9978.5</v>
      </c>
      <c r="J29" s="33">
        <f t="shared" si="2"/>
        <v>8161.0370491535132</v>
      </c>
      <c r="K29" s="34">
        <f t="shared" si="9"/>
        <v>207672.54200000002</v>
      </c>
      <c r="L29" s="41">
        <v>9978.5</v>
      </c>
      <c r="M29" s="33">
        <f t="shared" si="3"/>
        <v>8161.0370491535132</v>
      </c>
      <c r="N29" s="34">
        <f t="shared" si="10"/>
        <v>207672.54200000002</v>
      </c>
      <c r="O29" s="37">
        <v>1.2226999999999999</v>
      </c>
      <c r="P29" s="43">
        <v>20.812000000000001</v>
      </c>
    </row>
    <row r="30" spans="1:16" ht="13.5" x14ac:dyDescent="0.25">
      <c r="A30" s="39">
        <v>27</v>
      </c>
      <c r="B30" s="40">
        <v>1</v>
      </c>
      <c r="C30" s="66">
        <v>10032.5</v>
      </c>
      <c r="D30" s="67">
        <f t="shared" si="0"/>
        <v>8226.0577238438837</v>
      </c>
      <c r="E30" s="34">
        <f t="shared" si="4"/>
        <v>209247.85249999998</v>
      </c>
      <c r="F30" s="41">
        <v>10032.5</v>
      </c>
      <c r="G30" s="33">
        <f>IF(F30=0,"",F30/O30)</f>
        <v>8226.0577238438837</v>
      </c>
      <c r="H30" s="34">
        <f>F30*P30</f>
        <v>209247.85249999998</v>
      </c>
      <c r="I30" s="41">
        <v>10048.5</v>
      </c>
      <c r="J30" s="33">
        <f>IF(I30=0,"",I30/O30)</f>
        <v>8239.1767792718929</v>
      </c>
      <c r="K30" s="34">
        <f>I30*P30</f>
        <v>209581.56450000001</v>
      </c>
      <c r="L30" s="41">
        <v>10048.5</v>
      </c>
      <c r="M30" s="33">
        <f>IF(L30=0,"",L30/O30)</f>
        <v>8239.1767792718929</v>
      </c>
      <c r="N30" s="34">
        <f>L30*P30</f>
        <v>209581.56450000001</v>
      </c>
      <c r="O30" s="37">
        <v>1.2196</v>
      </c>
      <c r="P30" s="43">
        <v>20.856999999999999</v>
      </c>
    </row>
    <row r="31" spans="1:16" ht="13.5" x14ac:dyDescent="0.25">
      <c r="A31" s="39">
        <v>28</v>
      </c>
      <c r="B31" s="40">
        <v>1</v>
      </c>
      <c r="C31" s="41">
        <v>10159.5</v>
      </c>
      <c r="D31" s="33">
        <f>IF(C31=0,"",C31/O31)</f>
        <v>8356.2263530185883</v>
      </c>
      <c r="E31" s="34">
        <f t="shared" si="4"/>
        <v>212993.91750000001</v>
      </c>
      <c r="F31" s="41">
        <v>10159.5</v>
      </c>
      <c r="G31" s="33">
        <f>IF(F31=0,"",F31/O31)</f>
        <v>8356.2263530185883</v>
      </c>
      <c r="H31" s="34">
        <f>F31*P31</f>
        <v>212993.91750000001</v>
      </c>
      <c r="I31" s="41">
        <v>10171</v>
      </c>
      <c r="J31" s="33">
        <f>IF(I31=0,"",I31/O31)</f>
        <v>8365.6851455831547</v>
      </c>
      <c r="K31" s="34">
        <f>I31*P31</f>
        <v>213235.01499999998</v>
      </c>
      <c r="L31" s="41">
        <v>10171</v>
      </c>
      <c r="M31" s="33">
        <f>IF(L31=0,"",L31/O31)</f>
        <v>8365.6851455831547</v>
      </c>
      <c r="N31" s="34">
        <f>L31*P31</f>
        <v>213235.01499999998</v>
      </c>
      <c r="O31" s="37">
        <v>1.2158</v>
      </c>
      <c r="P31" s="43">
        <v>20.965</v>
      </c>
    </row>
    <row r="32" spans="1:16" ht="13.5" x14ac:dyDescent="0.25">
      <c r="A32" s="39">
        <v>29</v>
      </c>
      <c r="B32" s="40"/>
      <c r="C32" s="41"/>
      <c r="D32" s="33" t="str">
        <f t="shared" si="0"/>
        <v/>
      </c>
      <c r="E32" s="34" t="s">
        <v>2</v>
      </c>
      <c r="F32" s="41"/>
      <c r="G32" s="33" t="str">
        <f>IF(F32=0,"",F32/O32)</f>
        <v/>
      </c>
      <c r="H32" s="34" t="s">
        <v>2</v>
      </c>
      <c r="I32" s="41"/>
      <c r="J32" s="33" t="str">
        <f>IF(I32=0,"",I32/O32)</f>
        <v/>
      </c>
      <c r="K32" s="34" t="s">
        <v>2</v>
      </c>
      <c r="L32" s="41"/>
      <c r="M32" s="33" t="str">
        <f>IF(L32=0,"",L32/O32)</f>
        <v/>
      </c>
      <c r="N32" s="34" t="s">
        <v>2</v>
      </c>
      <c r="O32" s="37"/>
      <c r="P32" s="43"/>
    </row>
    <row r="33" spans="1:16" ht="13.5" x14ac:dyDescent="0.25">
      <c r="A33" s="39">
        <v>30</v>
      </c>
      <c r="B33" s="40"/>
      <c r="C33" s="41"/>
      <c r="D33" s="33" t="str">
        <f t="shared" si="0"/>
        <v/>
      </c>
      <c r="E33" s="34" t="s">
        <v>2</v>
      </c>
      <c r="F33" s="41"/>
      <c r="G33" s="33" t="str">
        <f>IF(F33=0,"",F33/O33)</f>
        <v/>
      </c>
      <c r="H33" s="34" t="s">
        <v>2</v>
      </c>
      <c r="I33" s="41"/>
      <c r="J33" s="33" t="str">
        <f>IF(I33=0,"",I33/O33)</f>
        <v/>
      </c>
      <c r="K33" s="34" t="s">
        <v>2</v>
      </c>
      <c r="L33" s="41"/>
      <c r="M33" s="33" t="str">
        <f>IF(L33=0,"",L33/O33)</f>
        <v/>
      </c>
      <c r="N33" s="34" t="s">
        <v>2</v>
      </c>
      <c r="O33" s="37"/>
      <c r="P33" s="43"/>
    </row>
    <row r="34" spans="1:16" ht="14.25" thickBot="1" x14ac:dyDescent="0.3">
      <c r="A34" s="70">
        <v>31</v>
      </c>
      <c r="B34" s="71"/>
      <c r="C34" s="72"/>
      <c r="D34" s="33" t="str">
        <f t="shared" si="0"/>
        <v/>
      </c>
      <c r="E34" s="34" t="s">
        <v>2</v>
      </c>
      <c r="F34" s="72"/>
      <c r="G34" s="33" t="str">
        <f>IF(F34=0,"",F34/O34)</f>
        <v/>
      </c>
      <c r="H34" s="34" t="s">
        <v>2</v>
      </c>
      <c r="I34" s="72"/>
      <c r="J34" s="33" t="str">
        <f>IF(I34=0,"",I34/O34)</f>
        <v/>
      </c>
      <c r="K34" s="34" t="s">
        <v>2</v>
      </c>
      <c r="L34" s="72"/>
      <c r="M34" s="33" t="str">
        <f>IF(L34=0,"",L34/O34)</f>
        <v/>
      </c>
      <c r="N34" s="34" t="s">
        <v>2</v>
      </c>
      <c r="O34" s="73"/>
      <c r="P34" s="74">
        <v>20.858000000000001</v>
      </c>
    </row>
    <row r="35" spans="1:16" ht="15" thickBot="1" x14ac:dyDescent="0.35">
      <c r="A35" s="45"/>
      <c r="B35" s="46">
        <f>SUM(B4:B34)</f>
        <v>19</v>
      </c>
      <c r="C35" s="68">
        <f>SUM(C4:C34)/B35</f>
        <v>10183.973684210527</v>
      </c>
      <c r="D35" s="69">
        <f>SUM(D4:D34)/B35</f>
        <v>8383.6821720358803</v>
      </c>
      <c r="E35" s="69">
        <f>SUM(E4:E34)/B35</f>
        <v>214210.76678947368</v>
      </c>
      <c r="F35" s="80">
        <f>SUM(F4:F34)/B35</f>
        <v>10183.973684210527</v>
      </c>
      <c r="G35" s="69">
        <f>SUM(G4:G34)/B35</f>
        <v>8383.6821720358803</v>
      </c>
      <c r="H35" s="69">
        <f>SUM(H4:H34)/B35</f>
        <v>214210.76678947368</v>
      </c>
      <c r="I35" s="68">
        <f>SUM(I4:I34)/B35</f>
        <v>10196.052631578947</v>
      </c>
      <c r="J35" s="69">
        <f>SUM(J4:J34)/B35</f>
        <v>8393.5926204922962</v>
      </c>
      <c r="K35" s="69">
        <f>SUM(K4:K34)/B35</f>
        <v>214463.0586578947</v>
      </c>
      <c r="L35" s="80">
        <f>SUM(L4:L34)/B35</f>
        <v>10196.052631578947</v>
      </c>
      <c r="M35" s="47">
        <f>SUM(M4:M34)/B35</f>
        <v>8393.5926204922962</v>
      </c>
      <c r="N35" s="47">
        <f>SUM(N4:N34)/B35</f>
        <v>214463.0586578947</v>
      </c>
      <c r="O35" s="82">
        <f>SUM(O4:O34)/B35</f>
        <v>1.214784210526316</v>
      </c>
      <c r="P35" s="83">
        <f>SUM(P4:P34)/(B35+2)</f>
        <v>21.04361904761905</v>
      </c>
    </row>
    <row r="39" spans="1:16" x14ac:dyDescent="0.2">
      <c r="D39" t="s">
        <v>2</v>
      </c>
      <c r="J39" t="s">
        <v>2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Květen 2021</vt:lpstr>
      <vt:lpstr>Cu</vt:lpstr>
    </vt:vector>
  </TitlesOfParts>
  <Company>MTC Trading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Kropackova</cp:lastModifiedBy>
  <cp:lastPrinted>2021-06-01T08:04:25Z</cp:lastPrinted>
  <dcterms:created xsi:type="dcterms:W3CDTF">2004-09-28T09:31:55Z</dcterms:created>
  <dcterms:modified xsi:type="dcterms:W3CDTF">2021-06-01T08:05:25Z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