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ACDC8524-B236-4F4E-A285-57D8602F46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ember 2026" sheetId="1" r:id="rId1"/>
  </sheets>
  <calcPr calcId="181029" iterateDelta="1E-4"/>
</workbook>
</file>

<file path=xl/calcChain.xml><?xml version="1.0" encoding="utf-8"?>
<calcChain xmlns="http://schemas.openxmlformats.org/spreadsheetml/2006/main">
  <c r="D12" i="1" l="1"/>
  <c r="E12" i="1"/>
  <c r="G12" i="1"/>
  <c r="H12" i="1"/>
  <c r="J12" i="1"/>
  <c r="K12" i="1"/>
  <c r="M12" i="1"/>
  <c r="N12" i="1"/>
  <c r="P12" i="1"/>
  <c r="Q12" i="1"/>
  <c r="S12" i="1"/>
  <c r="T12" i="1"/>
  <c r="V12" i="1"/>
  <c r="W12" i="1"/>
  <c r="D13" i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D14" i="1"/>
  <c r="E14" i="1"/>
  <c r="G14" i="1"/>
  <c r="H14" i="1"/>
  <c r="J14" i="1"/>
  <c r="K14" i="1"/>
  <c r="M14" i="1"/>
  <c r="N14" i="1"/>
  <c r="P14" i="1"/>
  <c r="Q14" i="1"/>
  <c r="S14" i="1"/>
  <c r="T14" i="1"/>
  <c r="V14" i="1"/>
  <c r="W14" i="1"/>
  <c r="D17" i="1"/>
  <c r="E17" i="1"/>
  <c r="G17" i="1"/>
  <c r="H17" i="1"/>
  <c r="J17" i="1"/>
  <c r="K17" i="1"/>
  <c r="M17" i="1"/>
  <c r="N17" i="1"/>
  <c r="P17" i="1"/>
  <c r="Q17" i="1"/>
  <c r="S17" i="1"/>
  <c r="T17" i="1"/>
  <c r="V17" i="1"/>
  <c r="W17" i="1"/>
  <c r="W35" i="1" s="1"/>
  <c r="D7" i="1"/>
  <c r="E7" i="1"/>
  <c r="G7" i="1"/>
  <c r="H7" i="1"/>
  <c r="J7" i="1"/>
  <c r="K7" i="1"/>
  <c r="M7" i="1"/>
  <c r="N7" i="1"/>
  <c r="P7" i="1"/>
  <c r="Q7" i="1"/>
  <c r="S7" i="1"/>
  <c r="T7" i="1"/>
  <c r="V7" i="1"/>
  <c r="W7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D11" i="1"/>
  <c r="E11" i="1"/>
  <c r="G11" i="1"/>
  <c r="H11" i="1"/>
  <c r="J11" i="1"/>
  <c r="K11" i="1"/>
  <c r="M11" i="1"/>
  <c r="N11" i="1"/>
  <c r="P11" i="1"/>
  <c r="Q11" i="1"/>
  <c r="S11" i="1"/>
  <c r="T11" i="1"/>
  <c r="V11" i="1"/>
  <c r="W11" i="1"/>
  <c r="AB35" i="1"/>
  <c r="AA35" i="1"/>
  <c r="Z35" i="1"/>
  <c r="Y35" i="1"/>
  <c r="X35" i="1"/>
  <c r="C35" i="1"/>
  <c r="U35" i="1"/>
  <c r="R35" i="1"/>
  <c r="O35" i="1"/>
  <c r="N35" i="1"/>
  <c r="L35" i="1"/>
  <c r="I35" i="1"/>
  <c r="F35" i="1"/>
  <c r="W6" i="1"/>
  <c r="V6" i="1"/>
  <c r="T6" i="1"/>
  <c r="S6" i="1"/>
  <c r="Q6" i="1"/>
  <c r="P6" i="1"/>
  <c r="N6" i="1"/>
  <c r="M6" i="1"/>
  <c r="K6" i="1"/>
  <c r="J6" i="1"/>
  <c r="H6" i="1"/>
  <c r="G6" i="1"/>
  <c r="E6" i="1"/>
  <c r="D6" i="1"/>
  <c r="W5" i="1"/>
  <c r="V5" i="1"/>
  <c r="T5" i="1"/>
  <c r="S5" i="1"/>
  <c r="Q5" i="1"/>
  <c r="P5" i="1"/>
  <c r="N5" i="1"/>
  <c r="M5" i="1"/>
  <c r="K5" i="1"/>
  <c r="J5" i="1"/>
  <c r="H5" i="1"/>
  <c r="G5" i="1"/>
  <c r="E5" i="1"/>
  <c r="D5" i="1"/>
  <c r="W4" i="1"/>
  <c r="V4" i="1"/>
  <c r="T4" i="1"/>
  <c r="S4" i="1"/>
  <c r="Q4" i="1"/>
  <c r="P4" i="1"/>
  <c r="N4" i="1"/>
  <c r="M4" i="1"/>
  <c r="K4" i="1"/>
  <c r="J4" i="1"/>
  <c r="H4" i="1"/>
  <c r="G4" i="1"/>
  <c r="E4" i="1"/>
  <c r="D4" i="1"/>
  <c r="S35" i="1" l="1"/>
  <c r="J35" i="1"/>
  <c r="T35" i="1"/>
  <c r="E35" i="1"/>
  <c r="Q35" i="1"/>
  <c r="H35" i="1"/>
  <c r="G35" i="1"/>
  <c r="P35" i="1"/>
  <c r="V35" i="1"/>
  <c r="D35" i="1"/>
  <c r="M35" i="1"/>
  <c r="K35" i="1"/>
  <c r="B35" i="1" l="1"/>
</calcChain>
</file>

<file path=xl/sharedStrings.xml><?xml version="1.0" encoding="utf-8"?>
<sst xmlns="http://schemas.openxmlformats.org/spreadsheetml/2006/main" count="53" uniqueCount="24">
  <si>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</si>
  <si>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</si>
  <si>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</si>
  <si>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</si>
  <si>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</si>
  <si>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</si>
  <si>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</si>
  <si>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</si>
  <si>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</si>
  <si>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</si>
  <si>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</si>
  <si>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</si>
  <si>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</si>
  <si>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</si>
  <si>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</si>
  <si>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</si>
  <si>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</si>
  <si>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</si>
  <si>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</si>
  <si>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</si>
  <si>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</si>
  <si>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September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</si>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</sst>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#,##0.000"/>
    <numFmt numFmtId="170" formatCode="0.00000"/>
  </numFmts>
  <fonts count="8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b/>
      <sz val="10"/>
      <name val="Century Gothic"/>
      <family val="2"/>
      <charset val="238"/>
    </font>
    <font>
      <sz val="10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2" fillId="0" borderId="0" xfId="1" applyFont="1"/>
    <xf numFmtId="165" fontId="2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49" fontId="4" fillId="2" borderId="2" xfId="1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165" fontId="5" fillId="0" borderId="29" xfId="1" applyNumberFormat="1" applyFont="1" applyBorder="1" applyAlignment="1">
      <alignment horizontal="center"/>
    </xf>
    <xf numFmtId="0" fontId="5" fillId="0" borderId="29" xfId="1" applyFont="1" applyBorder="1"/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70" fontId="3" fillId="0" borderId="22" xfId="1" applyNumberFormat="1" applyFont="1" applyBorder="1" applyAlignment="1">
      <alignment horizontal="center"/>
    </xf>
    <xf numFmtId="4" fontId="7" fillId="0" borderId="26" xfId="1" applyNumberFormat="1" applyFont="1" applyBorder="1" applyAlignment="1">
      <alignment horizontal="center"/>
    </xf>
    <xf numFmtId="168" fontId="6" fillId="0" borderId="26" xfId="1" applyNumberFormat="1" applyFont="1" applyBorder="1" applyAlignment="1">
      <alignment horizontal="center"/>
    </xf>
    <xf numFmtId="169" fontId="6" fillId="0" borderId="26" xfId="1" applyNumberFormat="1" applyFont="1" applyBorder="1" applyAlignment="1">
      <alignment horizontal="center"/>
    </xf>
    <xf numFmtId="4" fontId="6" fillId="2" borderId="26" xfId="1" applyNumberFormat="1" applyFont="1" applyFill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ySplit="2" topLeftCell="A3" activePane="bottomLeft" state="frozen"/>
      <selection pane="bottomLeft" activeCell="P23" sqref="P23"/>
    </sheetView>
  </sheetViews>
  <sheetFormatPr defaultRowHeight="12.75" x14ac:dyDescent="0.2"/>
  <cols>
    <col min="1" max="1" width="9.28515625" customWidth="1"/>
    <col min="2" max="2" width="6" customWidth="1"/>
    <col min="4" max="4" width="11" customWidth="1"/>
    <col min="5" max="5" width="10.5703125" customWidth="1"/>
    <col min="17" max="17" width="9.85546875" customWidth="1"/>
    <col min="21" max="21" width="10" customWidth="1"/>
    <col min="23" max="23" width="11.7109375" customWidth="1"/>
  </cols>
  <sheetData>
    <row r="1" spans="1:28" ht="14.25" x14ac:dyDescent="0.3">
      <c r="A1" s="37" t="s">
        <v>21</v>
      </c>
      <c r="B1" s="38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9" t="s">
        <v>18</v>
      </c>
      <c r="Y1" s="39" t="s">
        <v>20</v>
      </c>
      <c r="Z1" s="40" t="s">
        <v>17</v>
      </c>
      <c r="AA1" s="41" t="s">
        <v>22</v>
      </c>
      <c r="AB1" s="42" t="s">
        <v>23</v>
      </c>
    </row>
    <row r="2" spans="1:28" ht="14.25" x14ac:dyDescent="0.3">
      <c r="A2" s="6" t="s">
        <v>2</v>
      </c>
      <c r="B2" s="34" t="s">
        <v>0</v>
      </c>
      <c r="C2" s="43" t="s">
        <v>7</v>
      </c>
      <c r="D2" s="44" t="s">
        <v>4</v>
      </c>
      <c r="E2" s="44" t="s">
        <v>8</v>
      </c>
      <c r="F2" s="43" t="s">
        <v>7</v>
      </c>
      <c r="G2" s="44" t="s">
        <v>4</v>
      </c>
      <c r="H2" s="45" t="s">
        <v>8</v>
      </c>
      <c r="I2" s="30" t="s">
        <v>7</v>
      </c>
      <c r="J2" s="44" t="s">
        <v>4</v>
      </c>
      <c r="K2" s="44" t="s">
        <v>8</v>
      </c>
      <c r="L2" s="46" t="s">
        <v>7</v>
      </c>
      <c r="M2" s="44" t="s">
        <v>4</v>
      </c>
      <c r="N2" s="45" t="s">
        <v>8</v>
      </c>
      <c r="O2" s="30" t="s">
        <v>7</v>
      </c>
      <c r="P2" s="44" t="s">
        <v>4</v>
      </c>
      <c r="Q2" s="44" t="s">
        <v>8</v>
      </c>
      <c r="R2" s="46" t="s">
        <v>7</v>
      </c>
      <c r="S2" s="44" t="s">
        <v>4</v>
      </c>
      <c r="T2" s="45" t="s">
        <v>8</v>
      </c>
      <c r="U2" s="30" t="s">
        <v>7</v>
      </c>
      <c r="V2" s="44" t="s">
        <v>4</v>
      </c>
      <c r="W2" s="44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7" t="s">
        <v>6</v>
      </c>
    </row>
    <row r="3" spans="1:28" ht="15" thickBot="1" x14ac:dyDescent="0.35">
      <c r="A3" s="12" t="s">
        <v>1</v>
      </c>
      <c r="B3" s="35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6">
        <v>-3.0000000000000001E-3</v>
      </c>
      <c r="Y3" s="36">
        <v>-3.0000000000000001E-3</v>
      </c>
      <c r="Z3" s="21"/>
      <c r="AA3" s="22"/>
      <c r="AB3" s="48"/>
    </row>
    <row r="4" spans="1:28" ht="13.5" x14ac:dyDescent="0.25">
      <c r="A4" s="23">
        <v>1</v>
      </c>
      <c r="B4" s="24">
        <v>1</v>
      </c>
      <c r="C4" s="54">
        <v>14395.5</v>
      </c>
      <c r="D4" s="49">
        <f t="shared" ref="D4:D6" si="0">IF(C4=0,"",C4/Z4)</f>
        <v>12417.407055982057</v>
      </c>
      <c r="E4" s="50">
        <f t="shared" ref="E4:E6" si="1">C4*AB4</f>
        <v>300059.80200000003</v>
      </c>
      <c r="F4" s="54">
        <v>3261</v>
      </c>
      <c r="G4" s="50">
        <f t="shared" ref="G4:G6" si="2">IF(F4=0,"",F4/Z4)</f>
        <v>2812.904338825153</v>
      </c>
      <c r="H4" s="50">
        <f t="shared" ref="H4:H6" si="3">F4*AB4</f>
        <v>67972.284</v>
      </c>
      <c r="I4" s="54">
        <v>3200</v>
      </c>
      <c r="J4" s="50">
        <f t="shared" ref="J4:J6" si="4">IF(I4=0,"",I4/Z4)</f>
        <v>2760.2863797118953</v>
      </c>
      <c r="K4" s="50">
        <f t="shared" ref="K4:K6" si="5">I4*AB4</f>
        <v>66700.800000000003</v>
      </c>
      <c r="L4" s="54">
        <v>4115</v>
      </c>
      <c r="M4" s="50">
        <f t="shared" ref="M4:M6" si="6">IF(L4=0,"",L4/Z4)</f>
        <v>3549.555766410765</v>
      </c>
      <c r="N4" s="50">
        <f t="shared" ref="N4:N6" si="7">L4*AB4</f>
        <v>85773.06</v>
      </c>
      <c r="O4" s="55">
        <v>16350</v>
      </c>
      <c r="P4" s="50">
        <f t="shared" ref="P4:P6" si="8">IF(O4=0,"",O4/Z4)</f>
        <v>14103.338221340464</v>
      </c>
      <c r="Q4" s="50">
        <f t="shared" ref="Q4:Q6" si="9">O4*AB4</f>
        <v>340799.4</v>
      </c>
      <c r="R4" s="54">
        <v>1874</v>
      </c>
      <c r="S4" s="50">
        <f t="shared" ref="S4:S6" si="10">IF(R4=0,"",R4/Z4)</f>
        <v>1616.4927111187785</v>
      </c>
      <c r="T4" s="50">
        <f t="shared" ref="T4:T6" si="11">R4*AB4</f>
        <v>39061.656000000003</v>
      </c>
      <c r="U4" s="55">
        <v>54725</v>
      </c>
      <c r="V4" s="50">
        <f t="shared" ref="V4:V6" si="12">IF(U4=0,"",U4/Z4)</f>
        <v>47205.210040541708</v>
      </c>
      <c r="W4" s="50">
        <f t="shared" ref="W4:W6" si="13">U4*AB4</f>
        <v>1140687.9000000001</v>
      </c>
      <c r="X4" s="51">
        <v>1.1559999999999999</v>
      </c>
      <c r="Y4" s="51">
        <v>1.1563000000000001</v>
      </c>
      <c r="Z4" s="51">
        <v>1.1593</v>
      </c>
      <c r="AA4" s="52">
        <v>24.16</v>
      </c>
      <c r="AB4" s="53">
        <v>20.844000000000001</v>
      </c>
    </row>
    <row r="5" spans="1:28" ht="13.5" x14ac:dyDescent="0.25">
      <c r="A5" s="25">
        <v>2</v>
      </c>
      <c r="B5" s="26">
        <v>1</v>
      </c>
      <c r="C5" s="54">
        <v>14355</v>
      </c>
      <c r="D5" s="49">
        <f t="shared" si="0"/>
        <v>12398.514423907411</v>
      </c>
      <c r="E5" s="50">
        <f t="shared" si="1"/>
        <v>299962.08</v>
      </c>
      <c r="F5" s="54">
        <v>3255.5</v>
      </c>
      <c r="G5" s="50">
        <f t="shared" si="2"/>
        <v>2811.7982380376579</v>
      </c>
      <c r="H5" s="50">
        <f t="shared" si="3"/>
        <v>68026.928</v>
      </c>
      <c r="I5" s="54">
        <v>3200</v>
      </c>
      <c r="J5" s="50">
        <f t="shared" si="4"/>
        <v>2763.8624978407324</v>
      </c>
      <c r="K5" s="50">
        <f t="shared" si="5"/>
        <v>66867.199999999997</v>
      </c>
      <c r="L5" s="54">
        <v>4000</v>
      </c>
      <c r="M5" s="50">
        <f t="shared" si="6"/>
        <v>3454.8281223009158</v>
      </c>
      <c r="N5" s="50">
        <f t="shared" si="7"/>
        <v>83584</v>
      </c>
      <c r="O5" s="55">
        <v>16530</v>
      </c>
      <c r="P5" s="50">
        <f t="shared" si="8"/>
        <v>14277.077215408533</v>
      </c>
      <c r="Q5" s="50">
        <f t="shared" si="9"/>
        <v>345410.88</v>
      </c>
      <c r="R5" s="54">
        <v>1873</v>
      </c>
      <c r="S5" s="50">
        <f t="shared" si="10"/>
        <v>1617.7232682674037</v>
      </c>
      <c r="T5" s="50">
        <f t="shared" si="11"/>
        <v>39138.207999999999</v>
      </c>
      <c r="U5" s="55">
        <v>53950</v>
      </c>
      <c r="V5" s="50">
        <f t="shared" si="12"/>
        <v>46596.994299533602</v>
      </c>
      <c r="W5" s="50">
        <f t="shared" si="13"/>
        <v>1127339.2</v>
      </c>
      <c r="X5" s="56">
        <v>1.1548</v>
      </c>
      <c r="Y5" s="56">
        <v>1.1547000000000001</v>
      </c>
      <c r="Z5" s="56">
        <v>1.1577999999999999</v>
      </c>
      <c r="AA5" s="52">
        <v>24.195</v>
      </c>
      <c r="AB5" s="52">
        <v>20.896000000000001</v>
      </c>
    </row>
    <row r="6" spans="1:28" ht="13.5" x14ac:dyDescent="0.25">
      <c r="A6" s="25">
        <v>3</v>
      </c>
      <c r="B6" s="26">
        <v>1</v>
      </c>
      <c r="C6" s="54">
        <v>14359</v>
      </c>
      <c r="D6" s="49">
        <f t="shared" si="0"/>
        <v>12363.52677802652</v>
      </c>
      <c r="E6" s="50">
        <f t="shared" si="1"/>
        <v>299399.50899999996</v>
      </c>
      <c r="F6" s="54">
        <v>3303</v>
      </c>
      <c r="G6" s="50">
        <f t="shared" si="2"/>
        <v>2843.9814017565009</v>
      </c>
      <c r="H6" s="50">
        <f t="shared" si="3"/>
        <v>68870.853000000003</v>
      </c>
      <c r="I6" s="54">
        <v>3200</v>
      </c>
      <c r="J6" s="50">
        <f t="shared" si="4"/>
        <v>2755.2953332185293</v>
      </c>
      <c r="K6" s="50">
        <f t="shared" si="5"/>
        <v>66723.199999999997</v>
      </c>
      <c r="L6" s="54">
        <v>3995.5</v>
      </c>
      <c r="M6" s="50">
        <f t="shared" si="6"/>
        <v>3440.2445324608234</v>
      </c>
      <c r="N6" s="50">
        <f t="shared" si="7"/>
        <v>83310.170499999993</v>
      </c>
      <c r="O6" s="55">
        <v>16615</v>
      </c>
      <c r="P6" s="50">
        <f t="shared" si="8"/>
        <v>14306.009987945583</v>
      </c>
      <c r="Q6" s="50">
        <f t="shared" si="9"/>
        <v>346439.36499999999</v>
      </c>
      <c r="R6" s="54">
        <v>1870</v>
      </c>
      <c r="S6" s="50">
        <f t="shared" si="10"/>
        <v>1610.1257103495782</v>
      </c>
      <c r="T6" s="50">
        <f t="shared" si="11"/>
        <v>38991.369999999995</v>
      </c>
      <c r="U6" s="55">
        <v>54450</v>
      </c>
      <c r="V6" s="50">
        <f t="shared" si="12"/>
        <v>46883.07215429654</v>
      </c>
      <c r="W6" s="50">
        <f t="shared" si="13"/>
        <v>1135336.95</v>
      </c>
      <c r="X6" s="56">
        <v>1.1585000000000001</v>
      </c>
      <c r="Y6" s="56">
        <v>1.1581999999999999</v>
      </c>
      <c r="Z6" s="56">
        <v>1.1614</v>
      </c>
      <c r="AA6" s="52">
        <v>24.215</v>
      </c>
      <c r="AB6" s="52">
        <v>20.850999999999999</v>
      </c>
    </row>
    <row r="7" spans="1:28" ht="13.5" x14ac:dyDescent="0.25">
      <c r="A7" s="25">
        <v>4</v>
      </c>
      <c r="B7" s="26">
        <v>1</v>
      </c>
      <c r="C7" s="54">
        <v>14371</v>
      </c>
      <c r="D7" s="49">
        <f t="shared" ref="D7:D11" si="14">IF(C7=0,"",C7/Z7)</f>
        <v>12366.405644953104</v>
      </c>
      <c r="E7" s="50">
        <f t="shared" ref="E7:E11" si="15">C7*AB7</f>
        <v>299117.99400000001</v>
      </c>
      <c r="F7" s="54">
        <v>3292.5</v>
      </c>
      <c r="G7" s="50">
        <f t="shared" ref="G7:G11" si="16">IF(F7=0,"",F7/Z7)</f>
        <v>2833.2329403665781</v>
      </c>
      <c r="H7" s="50">
        <f t="shared" ref="H7:H11" si="17">F7*AB7</f>
        <v>68530.095000000001</v>
      </c>
      <c r="I7" s="54">
        <v>3200</v>
      </c>
      <c r="J7" s="50">
        <f t="shared" ref="J7:J11" si="18">IF(I7=0,"",I7/Z7)</f>
        <v>2753.635659581792</v>
      </c>
      <c r="K7" s="50">
        <f t="shared" ref="K7:K11" si="19">I7*AB7</f>
        <v>66604.800000000003</v>
      </c>
      <c r="L7" s="54">
        <v>4087</v>
      </c>
      <c r="M7" s="50">
        <f t="shared" ref="M7:M11" si="20">IF(L7=0,"",L7/Z7)</f>
        <v>3516.9090439721199</v>
      </c>
      <c r="N7" s="50">
        <f t="shared" ref="N7:N11" si="21">L7*AB7</f>
        <v>85066.817999999999</v>
      </c>
      <c r="O7" s="55">
        <v>16690</v>
      </c>
      <c r="P7" s="50">
        <f t="shared" ref="P7:P11" si="22">IF(O7=0,"",O7/Z7)</f>
        <v>14361.930987006283</v>
      </c>
      <c r="Q7" s="50">
        <f t="shared" ref="Q7:Q11" si="23">O7*AB7</f>
        <v>347385.66</v>
      </c>
      <c r="R7" s="54">
        <v>1871</v>
      </c>
      <c r="S7" s="50">
        <f t="shared" ref="S7:S11" si="24">IF(R7=0,"",R7/Z7)</f>
        <v>1610.0163497117289</v>
      </c>
      <c r="T7" s="50">
        <f t="shared" ref="T7:T11" si="25">R7*AB7</f>
        <v>38942.993999999999</v>
      </c>
      <c r="U7" s="55">
        <v>54525</v>
      </c>
      <c r="V7" s="50">
        <f t="shared" ref="V7:V11" si="26">IF(U7=0,"",U7/Z7)</f>
        <v>46919.370105842878</v>
      </c>
      <c r="W7" s="50">
        <f t="shared" ref="W7:W11" si="27">U7*AB7</f>
        <v>1134883.3500000001</v>
      </c>
      <c r="X7" s="56">
        <v>1.1592</v>
      </c>
      <c r="Y7" s="56">
        <v>1.1592</v>
      </c>
      <c r="Z7" s="56">
        <v>1.1620999999999999</v>
      </c>
      <c r="AA7" s="52">
        <v>24.19</v>
      </c>
      <c r="AB7" s="52">
        <v>20.814</v>
      </c>
    </row>
    <row r="8" spans="1:28" ht="13.5" x14ac:dyDescent="0.25">
      <c r="A8" s="25">
        <v>5</v>
      </c>
      <c r="B8" s="26"/>
      <c r="C8" s="54"/>
      <c r="D8" s="49"/>
      <c r="E8" s="50"/>
      <c r="F8" s="54"/>
      <c r="G8" s="50"/>
      <c r="H8" s="50"/>
      <c r="I8" s="54"/>
      <c r="J8" s="50"/>
      <c r="K8" s="50"/>
      <c r="L8" s="54"/>
      <c r="M8" s="50"/>
      <c r="N8" s="50"/>
      <c r="O8" s="55"/>
      <c r="P8" s="50"/>
      <c r="Q8" s="50"/>
      <c r="R8" s="54"/>
      <c r="S8" s="50"/>
      <c r="T8" s="50"/>
      <c r="U8" s="55"/>
      <c r="V8" s="50"/>
      <c r="W8" s="50"/>
      <c r="X8" s="56"/>
      <c r="Y8" s="57"/>
      <c r="Z8" s="56"/>
      <c r="AA8" s="52"/>
      <c r="AB8" s="52"/>
    </row>
    <row r="9" spans="1:28" ht="13.5" x14ac:dyDescent="0.25">
      <c r="A9" s="25">
        <v>6</v>
      </c>
      <c r="B9" s="26"/>
      <c r="C9" s="54"/>
      <c r="D9" s="49"/>
      <c r="E9" s="50"/>
      <c r="F9" s="54"/>
      <c r="G9" s="50"/>
      <c r="H9" s="50"/>
      <c r="I9" s="54"/>
      <c r="J9" s="50"/>
      <c r="K9" s="50"/>
      <c r="L9" s="54"/>
      <c r="M9" s="50"/>
      <c r="N9" s="50"/>
      <c r="O9" s="55"/>
      <c r="P9" s="50"/>
      <c r="Q9" s="50"/>
      <c r="R9" s="54"/>
      <c r="S9" s="50"/>
      <c r="T9" s="50"/>
      <c r="U9" s="55"/>
      <c r="V9" s="50"/>
      <c r="W9" s="50"/>
      <c r="X9" s="56"/>
      <c r="Y9" s="57"/>
      <c r="Z9" s="56"/>
      <c r="AA9" s="52"/>
      <c r="AB9" s="52"/>
    </row>
    <row r="10" spans="1:28" ht="13.5" x14ac:dyDescent="0.25">
      <c r="A10" s="25">
        <v>7</v>
      </c>
      <c r="B10" s="26">
        <v>1</v>
      </c>
      <c r="C10" s="54">
        <v>14540</v>
      </c>
      <c r="D10" s="49">
        <f t="shared" si="14"/>
        <v>12509.679084573689</v>
      </c>
      <c r="E10" s="50">
        <f t="shared" si="15"/>
        <v>302766.42</v>
      </c>
      <c r="F10" s="54">
        <v>3310</v>
      </c>
      <c r="G10" s="50">
        <f t="shared" si="16"/>
        <v>2847.8017723479306</v>
      </c>
      <c r="H10" s="50">
        <f t="shared" si="17"/>
        <v>68924.13</v>
      </c>
      <c r="I10" s="54">
        <v>3200</v>
      </c>
      <c r="J10" s="50">
        <f t="shared" si="18"/>
        <v>2753.1618342940719</v>
      </c>
      <c r="K10" s="50">
        <f t="shared" si="19"/>
        <v>66633.600000000006</v>
      </c>
      <c r="L10" s="54">
        <v>4157</v>
      </c>
      <c r="M10" s="50">
        <f t="shared" si="20"/>
        <v>3576.5292953626426</v>
      </c>
      <c r="N10" s="50">
        <f t="shared" si="21"/>
        <v>86561.210999999996</v>
      </c>
      <c r="O10" s="55">
        <v>16600</v>
      </c>
      <c r="P10" s="50">
        <f t="shared" si="22"/>
        <v>14282.027015400497</v>
      </c>
      <c r="Q10" s="50">
        <f t="shared" si="23"/>
        <v>345661.8</v>
      </c>
      <c r="R10" s="54">
        <v>1875</v>
      </c>
      <c r="S10" s="50">
        <f t="shared" si="24"/>
        <v>1613.1807622816827</v>
      </c>
      <c r="T10" s="50">
        <f t="shared" si="25"/>
        <v>39043.125</v>
      </c>
      <c r="U10" s="55">
        <v>55100</v>
      </c>
      <c r="V10" s="50">
        <f t="shared" si="26"/>
        <v>47406.005334251051</v>
      </c>
      <c r="W10" s="50">
        <f t="shared" si="27"/>
        <v>1147347.3</v>
      </c>
      <c r="X10" s="56">
        <v>1.1592</v>
      </c>
      <c r="Y10" s="56">
        <v>1.1593</v>
      </c>
      <c r="Z10" s="56">
        <v>1.1623000000000001</v>
      </c>
      <c r="AA10" s="52">
        <v>24.2</v>
      </c>
      <c r="AB10" s="52">
        <v>20.823</v>
      </c>
    </row>
    <row r="11" spans="1:28" ht="13.5" x14ac:dyDescent="0.25">
      <c r="A11" s="25">
        <v>8</v>
      </c>
      <c r="B11" s="26">
        <v>1</v>
      </c>
      <c r="C11" s="54">
        <v>14737</v>
      </c>
      <c r="D11" s="49">
        <f t="shared" si="14"/>
        <v>12688.996039262958</v>
      </c>
      <c r="E11" s="50">
        <f t="shared" si="15"/>
        <v>307030.658</v>
      </c>
      <c r="F11" s="54">
        <v>3325</v>
      </c>
      <c r="G11" s="50">
        <f t="shared" si="16"/>
        <v>2862.9240571723781</v>
      </c>
      <c r="H11" s="50">
        <f t="shared" si="17"/>
        <v>69273.05</v>
      </c>
      <c r="I11" s="54">
        <v>3200</v>
      </c>
      <c r="J11" s="50">
        <f t="shared" si="18"/>
        <v>2755.2953332185293</v>
      </c>
      <c r="K11" s="50">
        <f t="shared" si="19"/>
        <v>66668.800000000003</v>
      </c>
      <c r="L11" s="54">
        <v>4110</v>
      </c>
      <c r="M11" s="50">
        <f t="shared" si="20"/>
        <v>3538.8324436025487</v>
      </c>
      <c r="N11" s="50">
        <f t="shared" si="21"/>
        <v>85627.74</v>
      </c>
      <c r="O11" s="55">
        <v>16675</v>
      </c>
      <c r="P11" s="50">
        <f t="shared" si="22"/>
        <v>14357.67177544343</v>
      </c>
      <c r="Q11" s="50">
        <f t="shared" si="23"/>
        <v>347406.95</v>
      </c>
      <c r="R11" s="54">
        <v>1859</v>
      </c>
      <c r="S11" s="50">
        <f t="shared" si="24"/>
        <v>1600.6543826416394</v>
      </c>
      <c r="T11" s="50">
        <f t="shared" si="25"/>
        <v>38730.406000000003</v>
      </c>
      <c r="U11" s="55">
        <v>54900</v>
      </c>
      <c r="V11" s="50">
        <f t="shared" si="26"/>
        <v>47270.535560530392</v>
      </c>
      <c r="W11" s="50">
        <f t="shared" si="27"/>
        <v>1143786.6000000001</v>
      </c>
      <c r="X11" s="56">
        <v>1.1584000000000001</v>
      </c>
      <c r="Y11" s="56">
        <v>1.1581999999999999</v>
      </c>
      <c r="Z11" s="56">
        <v>1.1614</v>
      </c>
      <c r="AA11" s="52">
        <v>24.195</v>
      </c>
      <c r="AB11" s="52">
        <v>20.834</v>
      </c>
    </row>
    <row r="12" spans="1:28" ht="13.5" x14ac:dyDescent="0.25">
      <c r="A12" s="25">
        <v>9</v>
      </c>
      <c r="B12" s="26">
        <v>1</v>
      </c>
      <c r="C12" s="54">
        <v>14672</v>
      </c>
      <c r="D12" s="49">
        <f t="shared" ref="D12:D17" si="28">IF(C12=0,"",C12/Z12)</f>
        <v>12598.317018718873</v>
      </c>
      <c r="E12" s="50">
        <f t="shared" ref="E12:E17" si="29">C12*AB12</f>
        <v>305368.33600000001</v>
      </c>
      <c r="F12" s="54">
        <v>3352</v>
      </c>
      <c r="G12" s="50">
        <f t="shared" ref="G12:G17" si="30">IF(F12=0,"",F12/Z12)</f>
        <v>2878.2414562940062</v>
      </c>
      <c r="H12" s="50">
        <f t="shared" ref="H12:H17" si="31">F12*AB12</f>
        <v>69765.175999999992</v>
      </c>
      <c r="I12" s="54">
        <v>3200</v>
      </c>
      <c r="J12" s="50">
        <f t="shared" ref="J12:J17" si="32">IF(I12=0,"",I12/Z12)</f>
        <v>2747.7245406148031</v>
      </c>
      <c r="K12" s="50">
        <f t="shared" ref="K12:K17" si="33">I12*AB12</f>
        <v>66601.599999999991</v>
      </c>
      <c r="L12" s="54">
        <v>4186</v>
      </c>
      <c r="M12" s="50">
        <f t="shared" ref="M12:M17" si="34">IF(L12=0,"",L12/Z12)</f>
        <v>3594.3671646917396</v>
      </c>
      <c r="N12" s="50">
        <f t="shared" ref="N12:N17" si="35">L12*AB12</f>
        <v>87123.217999999993</v>
      </c>
      <c r="O12" s="55">
        <v>16675</v>
      </c>
      <c r="P12" s="50">
        <f t="shared" ref="P12:P17" si="36">IF(O12=0,"",O12/Z12)</f>
        <v>14318.220848359952</v>
      </c>
      <c r="Q12" s="50">
        <f t="shared" ref="Q12:Q17" si="37">O12*AB12</f>
        <v>347056.77499999997</v>
      </c>
      <c r="R12" s="54">
        <v>1871</v>
      </c>
      <c r="S12" s="50">
        <f t="shared" ref="S12:S17" si="38">IF(R12=0,"",R12/Z12)</f>
        <v>1606.5601923407178</v>
      </c>
      <c r="T12" s="50">
        <f t="shared" ref="T12:T17" si="39">R12*AB12</f>
        <v>38941.123</v>
      </c>
      <c r="U12" s="55">
        <v>55000</v>
      </c>
      <c r="V12" s="50">
        <f t="shared" ref="V12:V17" si="40">IF(U12=0,"",U12/Z12)</f>
        <v>47226.515541816931</v>
      </c>
      <c r="W12" s="50">
        <f t="shared" ref="W12:W17" si="41">U12*AB12</f>
        <v>1144715</v>
      </c>
      <c r="X12" s="56">
        <v>1.1621999999999999</v>
      </c>
      <c r="Y12" s="56">
        <v>1.1615</v>
      </c>
      <c r="Z12" s="56">
        <v>1.1646000000000001</v>
      </c>
      <c r="AA12" s="52">
        <v>24.25</v>
      </c>
      <c r="AB12" s="52">
        <v>20.812999999999999</v>
      </c>
    </row>
    <row r="13" spans="1:28" ht="13.5" x14ac:dyDescent="0.25">
      <c r="A13" s="25">
        <v>10</v>
      </c>
      <c r="B13" s="26">
        <v>1</v>
      </c>
      <c r="C13" s="54">
        <v>14390</v>
      </c>
      <c r="D13" s="49">
        <f t="shared" si="28"/>
        <v>12387.019023844367</v>
      </c>
      <c r="E13" s="50">
        <f t="shared" si="29"/>
        <v>300405.64</v>
      </c>
      <c r="F13" s="54">
        <v>3343</v>
      </c>
      <c r="G13" s="50">
        <f t="shared" si="30"/>
        <v>2877.6792631488338</v>
      </c>
      <c r="H13" s="50">
        <f t="shared" si="31"/>
        <v>69788.468000000008</v>
      </c>
      <c r="I13" s="54">
        <v>3200</v>
      </c>
      <c r="J13" s="50">
        <f t="shared" si="32"/>
        <v>2754.5837996040286</v>
      </c>
      <c r="K13" s="50">
        <f t="shared" si="33"/>
        <v>66803.199999999997</v>
      </c>
      <c r="L13" s="54">
        <v>4105</v>
      </c>
      <c r="M13" s="50">
        <f t="shared" si="34"/>
        <v>3533.6145304295433</v>
      </c>
      <c r="N13" s="50">
        <f t="shared" si="35"/>
        <v>85695.98000000001</v>
      </c>
      <c r="O13" s="55">
        <v>16630</v>
      </c>
      <c r="P13" s="50">
        <f t="shared" si="36"/>
        <v>14315.227683567187</v>
      </c>
      <c r="Q13" s="50">
        <f t="shared" si="37"/>
        <v>347167.88</v>
      </c>
      <c r="R13" s="54">
        <v>1870.5</v>
      </c>
      <c r="S13" s="50">
        <f t="shared" si="38"/>
        <v>1610.1403116122924</v>
      </c>
      <c r="T13" s="50">
        <f t="shared" si="39"/>
        <v>39048.558000000005</v>
      </c>
      <c r="U13" s="55">
        <v>54750</v>
      </c>
      <c r="V13" s="50">
        <f t="shared" si="40"/>
        <v>47129.20719635018</v>
      </c>
      <c r="W13" s="50">
        <f t="shared" si="41"/>
        <v>1142961</v>
      </c>
      <c r="X13" s="56">
        <v>1.1586000000000001</v>
      </c>
      <c r="Y13" s="56">
        <v>1.1589</v>
      </c>
      <c r="Z13" s="56">
        <v>1.1617</v>
      </c>
      <c r="AA13" s="52">
        <v>24.25</v>
      </c>
      <c r="AB13" s="52">
        <v>20.876000000000001</v>
      </c>
    </row>
    <row r="14" spans="1:28" ht="13.5" x14ac:dyDescent="0.25">
      <c r="A14" s="25">
        <v>11</v>
      </c>
      <c r="B14" s="26">
        <v>1</v>
      </c>
      <c r="C14" s="54">
        <v>14238.5</v>
      </c>
      <c r="D14" s="49">
        <f t="shared" si="28"/>
        <v>12283.040027605244</v>
      </c>
      <c r="E14" s="50">
        <f t="shared" si="29"/>
        <v>297969.0895</v>
      </c>
      <c r="F14" s="54">
        <v>3274</v>
      </c>
      <c r="G14" s="50">
        <f t="shared" si="30"/>
        <v>2824.3616287094546</v>
      </c>
      <c r="H14" s="50">
        <f t="shared" si="31"/>
        <v>68514.997999999992</v>
      </c>
      <c r="I14" s="54">
        <v>3200</v>
      </c>
      <c r="J14" s="50">
        <f t="shared" si="32"/>
        <v>2760.5244996549345</v>
      </c>
      <c r="K14" s="50">
        <f t="shared" si="33"/>
        <v>66966.399999999994</v>
      </c>
      <c r="L14" s="54">
        <v>4015</v>
      </c>
      <c r="M14" s="50">
        <f t="shared" si="34"/>
        <v>3463.5955831608007</v>
      </c>
      <c r="N14" s="50">
        <f t="shared" si="35"/>
        <v>84021.904999999999</v>
      </c>
      <c r="O14" s="55">
        <v>16270</v>
      </c>
      <c r="P14" s="50">
        <f t="shared" si="36"/>
        <v>14035.541752933057</v>
      </c>
      <c r="Q14" s="50">
        <f t="shared" si="37"/>
        <v>340482.29</v>
      </c>
      <c r="R14" s="54">
        <v>1854</v>
      </c>
      <c r="S14" s="50">
        <f t="shared" si="38"/>
        <v>1599.3788819875776</v>
      </c>
      <c r="T14" s="50">
        <f t="shared" si="39"/>
        <v>38798.657999999996</v>
      </c>
      <c r="U14" s="55">
        <v>53755</v>
      </c>
      <c r="V14" s="50">
        <f t="shared" si="40"/>
        <v>46372.498274672187</v>
      </c>
      <c r="W14" s="50">
        <f t="shared" si="41"/>
        <v>1124930.885</v>
      </c>
      <c r="X14" s="56">
        <v>1.1561999999999999</v>
      </c>
      <c r="Y14" s="56">
        <v>1.1561999999999999</v>
      </c>
      <c r="Z14" s="56">
        <v>1.1592</v>
      </c>
      <c r="AA14" s="52">
        <v>24.26</v>
      </c>
      <c r="AB14" s="52">
        <v>20.927</v>
      </c>
    </row>
    <row r="15" spans="1:28" ht="13.5" x14ac:dyDescent="0.25">
      <c r="A15" s="25">
        <v>12</v>
      </c>
      <c r="B15" s="26" t="s">
        <v>1</v>
      </c>
      <c r="C15" s="54"/>
      <c r="D15" s="49"/>
      <c r="E15" s="50"/>
      <c r="F15" s="54"/>
      <c r="G15" s="50"/>
      <c r="H15" s="50"/>
      <c r="I15" s="54"/>
      <c r="J15" s="50"/>
      <c r="K15" s="50"/>
      <c r="L15" s="54"/>
      <c r="M15" s="50"/>
      <c r="N15" s="50"/>
      <c r="O15" s="55"/>
      <c r="P15" s="50"/>
      <c r="Q15" s="50"/>
      <c r="R15" s="54"/>
      <c r="S15" s="50"/>
      <c r="T15" s="50"/>
      <c r="U15" s="55"/>
      <c r="V15" s="50"/>
      <c r="W15" s="50"/>
      <c r="X15" s="56"/>
      <c r="Y15" s="56"/>
      <c r="Z15" s="56"/>
      <c r="AA15" s="52"/>
      <c r="AB15" s="52"/>
    </row>
    <row r="16" spans="1:28" ht="13.5" x14ac:dyDescent="0.25">
      <c r="A16" s="25">
        <v>13</v>
      </c>
      <c r="B16" s="26"/>
      <c r="C16" s="54"/>
      <c r="D16" s="49"/>
      <c r="E16" s="50"/>
      <c r="F16" s="54"/>
      <c r="G16" s="50"/>
      <c r="H16" s="50"/>
      <c r="I16" s="54"/>
      <c r="J16" s="50"/>
      <c r="K16" s="50"/>
      <c r="L16" s="54"/>
      <c r="M16" s="50"/>
      <c r="N16" s="50"/>
      <c r="O16" s="55"/>
      <c r="P16" s="50"/>
      <c r="Q16" s="50"/>
      <c r="R16" s="54"/>
      <c r="S16" s="50"/>
      <c r="T16" s="50"/>
      <c r="U16" s="55"/>
      <c r="V16" s="50"/>
      <c r="W16" s="50"/>
      <c r="X16" s="56"/>
      <c r="Y16" s="56"/>
      <c r="Z16" s="56"/>
      <c r="AA16" s="52"/>
      <c r="AB16" s="52"/>
    </row>
    <row r="17" spans="1:28" ht="13.5" x14ac:dyDescent="0.25">
      <c r="A17" s="25">
        <v>14</v>
      </c>
      <c r="B17" s="26">
        <v>1</v>
      </c>
      <c r="C17" s="54">
        <v>14044</v>
      </c>
      <c r="D17" s="49">
        <f t="shared" si="28"/>
        <v>12158.254696563068</v>
      </c>
      <c r="E17" s="50">
        <f t="shared" si="29"/>
        <v>295429.58400000003</v>
      </c>
      <c r="F17" s="54">
        <v>3311</v>
      </c>
      <c r="G17" s="50">
        <f t="shared" si="30"/>
        <v>2866.4184919054628</v>
      </c>
      <c r="H17" s="50">
        <f t="shared" si="31"/>
        <v>69650.196000000011</v>
      </c>
      <c r="I17" s="54">
        <v>3200</v>
      </c>
      <c r="J17" s="50">
        <f t="shared" si="32"/>
        <v>2770.3229157648689</v>
      </c>
      <c r="K17" s="50">
        <f t="shared" si="33"/>
        <v>67315.200000000012</v>
      </c>
      <c r="L17" s="54">
        <v>3951</v>
      </c>
      <c r="M17" s="50">
        <f t="shared" si="34"/>
        <v>3420.4830750584365</v>
      </c>
      <c r="N17" s="50">
        <f t="shared" si="35"/>
        <v>83113.236000000004</v>
      </c>
      <c r="O17" s="55">
        <v>16205</v>
      </c>
      <c r="P17" s="50">
        <f t="shared" si="36"/>
        <v>14029.08839061553</v>
      </c>
      <c r="Q17" s="50">
        <f t="shared" si="37"/>
        <v>340888.38</v>
      </c>
      <c r="R17" s="54">
        <v>1834</v>
      </c>
      <c r="S17" s="50">
        <f t="shared" si="38"/>
        <v>1587.7413210977404</v>
      </c>
      <c r="T17" s="50">
        <f t="shared" si="39"/>
        <v>38580.024000000005</v>
      </c>
      <c r="U17" s="55">
        <v>52200</v>
      </c>
      <c r="V17" s="50">
        <f t="shared" si="40"/>
        <v>45190.892563414425</v>
      </c>
      <c r="W17" s="50">
        <f t="shared" si="41"/>
        <v>1098079.2000000002</v>
      </c>
      <c r="X17" s="56">
        <v>1.1520999999999999</v>
      </c>
      <c r="Y17" s="56">
        <v>1.1517999999999999</v>
      </c>
      <c r="Z17" s="56">
        <v>1.1551</v>
      </c>
      <c r="AA17" s="52">
        <v>24.295000000000002</v>
      </c>
      <c r="AB17" s="52">
        <v>21.036000000000001</v>
      </c>
    </row>
    <row r="18" spans="1:28" ht="13.5" x14ac:dyDescent="0.25">
      <c r="A18" s="25">
        <v>15</v>
      </c>
      <c r="B18" s="26">
        <v>1</v>
      </c>
      <c r="C18" s="54"/>
      <c r="D18" s="49"/>
      <c r="E18" s="50"/>
      <c r="F18" s="54"/>
      <c r="G18" s="50"/>
      <c r="H18" s="50"/>
      <c r="I18" s="54"/>
      <c r="J18" s="50"/>
      <c r="K18" s="50"/>
      <c r="L18" s="54"/>
      <c r="M18" s="50"/>
      <c r="N18" s="50"/>
      <c r="O18" s="55"/>
      <c r="P18" s="50"/>
      <c r="Q18" s="50"/>
      <c r="R18" s="54"/>
      <c r="S18" s="50"/>
      <c r="T18" s="50"/>
      <c r="U18" s="55"/>
      <c r="V18" s="50"/>
      <c r="W18" s="50"/>
      <c r="X18" s="56"/>
      <c r="Y18" s="56"/>
      <c r="Z18" s="56"/>
      <c r="AA18" s="52"/>
      <c r="AB18" s="52"/>
    </row>
    <row r="19" spans="1:28" ht="13.5" x14ac:dyDescent="0.25">
      <c r="A19" s="25">
        <v>16</v>
      </c>
      <c r="B19" s="26">
        <v>1</v>
      </c>
      <c r="C19" s="54"/>
      <c r="D19" s="49"/>
      <c r="E19" s="50"/>
      <c r="F19" s="54"/>
      <c r="G19" s="50"/>
      <c r="H19" s="50"/>
      <c r="I19" s="54"/>
      <c r="J19" s="50"/>
      <c r="K19" s="50"/>
      <c r="L19" s="54"/>
      <c r="M19" s="50"/>
      <c r="N19" s="50"/>
      <c r="O19" s="55"/>
      <c r="P19" s="50"/>
      <c r="Q19" s="50"/>
      <c r="R19" s="54"/>
      <c r="S19" s="50"/>
      <c r="T19" s="50"/>
      <c r="U19" s="55"/>
      <c r="V19" s="50"/>
      <c r="W19" s="50"/>
      <c r="X19" s="56"/>
      <c r="Y19" s="56"/>
      <c r="Z19" s="56"/>
      <c r="AA19" s="52"/>
      <c r="AB19" s="52"/>
    </row>
    <row r="20" spans="1:28" ht="13.5" x14ac:dyDescent="0.25">
      <c r="A20" s="25">
        <v>17</v>
      </c>
      <c r="B20" s="26">
        <v>1</v>
      </c>
      <c r="C20" s="54"/>
      <c r="D20" s="49"/>
      <c r="E20" s="50"/>
      <c r="F20" s="54"/>
      <c r="G20" s="50"/>
      <c r="H20" s="50"/>
      <c r="I20" s="54"/>
      <c r="J20" s="50"/>
      <c r="K20" s="50"/>
      <c r="L20" s="54"/>
      <c r="M20" s="50"/>
      <c r="N20" s="50"/>
      <c r="O20" s="55"/>
      <c r="P20" s="50"/>
      <c r="Q20" s="50"/>
      <c r="R20" s="54"/>
      <c r="S20" s="50"/>
      <c r="T20" s="50"/>
      <c r="U20" s="55"/>
      <c r="V20" s="50"/>
      <c r="W20" s="50"/>
      <c r="X20" s="56"/>
      <c r="Y20" s="56"/>
      <c r="Z20" s="56"/>
      <c r="AA20" s="52"/>
      <c r="AB20" s="52"/>
    </row>
    <row r="21" spans="1:28" ht="13.5" x14ac:dyDescent="0.25">
      <c r="A21" s="25">
        <v>18</v>
      </c>
      <c r="B21" s="26">
        <v>1</v>
      </c>
      <c r="C21" s="54"/>
      <c r="D21" s="49"/>
      <c r="E21" s="50"/>
      <c r="F21" s="54"/>
      <c r="G21" s="50"/>
      <c r="H21" s="50"/>
      <c r="I21" s="54"/>
      <c r="J21" s="50"/>
      <c r="K21" s="50"/>
      <c r="L21" s="54"/>
      <c r="M21" s="50"/>
      <c r="N21" s="50"/>
      <c r="O21" s="55"/>
      <c r="P21" s="50"/>
      <c r="Q21" s="50"/>
      <c r="R21" s="54"/>
      <c r="S21" s="50"/>
      <c r="T21" s="50"/>
      <c r="U21" s="55"/>
      <c r="V21" s="50"/>
      <c r="W21" s="50"/>
      <c r="X21" s="56"/>
      <c r="Y21" s="56"/>
      <c r="Z21" s="56"/>
      <c r="AA21" s="52"/>
      <c r="AB21" s="52"/>
    </row>
    <row r="22" spans="1:28" ht="13.5" x14ac:dyDescent="0.25">
      <c r="A22" s="25">
        <v>19</v>
      </c>
      <c r="B22" s="26"/>
      <c r="C22" s="54"/>
      <c r="D22" s="49"/>
      <c r="E22" s="50"/>
      <c r="F22" s="54"/>
      <c r="G22" s="50"/>
      <c r="H22" s="50"/>
      <c r="I22" s="54"/>
      <c r="J22" s="50"/>
      <c r="K22" s="50"/>
      <c r="L22" s="54"/>
      <c r="M22" s="50"/>
      <c r="N22" s="50"/>
      <c r="O22" s="55"/>
      <c r="P22" s="50"/>
      <c r="Q22" s="50"/>
      <c r="R22" s="54"/>
      <c r="S22" s="50"/>
      <c r="T22" s="50"/>
      <c r="U22" s="55"/>
      <c r="V22" s="50"/>
      <c r="W22" s="50"/>
      <c r="X22" s="56"/>
      <c r="Y22" s="56"/>
      <c r="Z22" s="56"/>
      <c r="AA22" s="52"/>
      <c r="AB22" s="52"/>
    </row>
    <row r="23" spans="1:28" ht="13.5" x14ac:dyDescent="0.25">
      <c r="A23" s="25">
        <v>20</v>
      </c>
      <c r="B23" s="26"/>
      <c r="C23" s="54"/>
      <c r="D23" s="49"/>
      <c r="E23" s="50"/>
      <c r="F23" s="54"/>
      <c r="G23" s="50"/>
      <c r="H23" s="50"/>
      <c r="I23" s="54"/>
      <c r="J23" s="50"/>
      <c r="K23" s="50"/>
      <c r="L23" s="54"/>
      <c r="M23" s="50"/>
      <c r="N23" s="50"/>
      <c r="O23" s="55"/>
      <c r="P23" s="50"/>
      <c r="Q23" s="50"/>
      <c r="R23" s="54"/>
      <c r="S23" s="50"/>
      <c r="T23" s="50"/>
      <c r="U23" s="55"/>
      <c r="V23" s="50"/>
      <c r="W23" s="50"/>
      <c r="X23" s="56"/>
      <c r="Y23" s="56"/>
      <c r="Z23" s="56"/>
      <c r="AA23" s="52"/>
      <c r="AB23" s="52"/>
    </row>
    <row r="24" spans="1:28" ht="13.5" x14ac:dyDescent="0.25">
      <c r="A24" s="25">
        <v>21</v>
      </c>
      <c r="B24" s="26">
        <v>1</v>
      </c>
      <c r="C24" s="54"/>
      <c r="D24" s="49"/>
      <c r="E24" s="50"/>
      <c r="F24" s="54"/>
      <c r="G24" s="50"/>
      <c r="H24" s="50"/>
      <c r="I24" s="54"/>
      <c r="J24" s="50"/>
      <c r="K24" s="50"/>
      <c r="L24" s="54"/>
      <c r="M24" s="50"/>
      <c r="N24" s="50"/>
      <c r="O24" s="55"/>
      <c r="P24" s="50"/>
      <c r="Q24" s="50"/>
      <c r="R24" s="54"/>
      <c r="S24" s="50"/>
      <c r="T24" s="50"/>
      <c r="U24" s="55"/>
      <c r="V24" s="50"/>
      <c r="W24" s="50"/>
      <c r="X24" s="56"/>
      <c r="Y24" s="56"/>
      <c r="Z24" s="56"/>
      <c r="AA24" s="52"/>
      <c r="AB24" s="52"/>
    </row>
    <row r="25" spans="1:28" ht="13.5" x14ac:dyDescent="0.25">
      <c r="A25" s="25">
        <v>22</v>
      </c>
      <c r="B25" s="26">
        <v>1</v>
      </c>
      <c r="C25" s="54"/>
      <c r="D25" s="49"/>
      <c r="E25" s="50"/>
      <c r="F25" s="54"/>
      <c r="G25" s="50"/>
      <c r="H25" s="50"/>
      <c r="I25" s="54"/>
      <c r="J25" s="50"/>
      <c r="K25" s="50"/>
      <c r="L25" s="54"/>
      <c r="M25" s="50"/>
      <c r="N25" s="50"/>
      <c r="O25" s="55"/>
      <c r="P25" s="50"/>
      <c r="Q25" s="50"/>
      <c r="R25" s="54"/>
      <c r="S25" s="50"/>
      <c r="T25" s="50"/>
      <c r="U25" s="55"/>
      <c r="V25" s="50"/>
      <c r="W25" s="50"/>
      <c r="X25" s="56"/>
      <c r="Y25" s="56"/>
      <c r="Z25" s="56"/>
      <c r="AA25" s="52"/>
      <c r="AB25" s="52"/>
    </row>
    <row r="26" spans="1:28" ht="13.5" x14ac:dyDescent="0.25">
      <c r="A26" s="25">
        <v>23</v>
      </c>
      <c r="B26" s="26">
        <v>1</v>
      </c>
      <c r="C26" s="54"/>
      <c r="D26" s="49"/>
      <c r="E26" s="50"/>
      <c r="F26" s="54"/>
      <c r="G26" s="50"/>
      <c r="H26" s="50"/>
      <c r="I26" s="54"/>
      <c r="J26" s="50"/>
      <c r="K26" s="50"/>
      <c r="L26" s="54"/>
      <c r="M26" s="50"/>
      <c r="N26" s="50"/>
      <c r="O26" s="55"/>
      <c r="P26" s="50"/>
      <c r="Q26" s="50"/>
      <c r="R26" s="54"/>
      <c r="S26" s="50"/>
      <c r="T26" s="50"/>
      <c r="U26" s="55"/>
      <c r="V26" s="50"/>
      <c r="W26" s="50"/>
      <c r="X26" s="56"/>
      <c r="Y26" s="56"/>
      <c r="Z26" s="56"/>
      <c r="AA26" s="52"/>
      <c r="AB26" s="52"/>
    </row>
    <row r="27" spans="1:28" ht="13.5" x14ac:dyDescent="0.25">
      <c r="A27" s="25">
        <v>24</v>
      </c>
      <c r="B27" s="26">
        <v>1</v>
      </c>
      <c r="C27" s="54"/>
      <c r="D27" s="49"/>
      <c r="E27" s="50"/>
      <c r="F27" s="54"/>
      <c r="G27" s="50"/>
      <c r="H27" s="50"/>
      <c r="I27" s="54"/>
      <c r="J27" s="50"/>
      <c r="K27" s="50"/>
      <c r="L27" s="54"/>
      <c r="M27" s="50"/>
      <c r="N27" s="50"/>
      <c r="O27" s="55"/>
      <c r="P27" s="50"/>
      <c r="Q27" s="50"/>
      <c r="R27" s="54"/>
      <c r="S27" s="50"/>
      <c r="T27" s="50"/>
      <c r="U27" s="55"/>
      <c r="V27" s="50"/>
      <c r="W27" s="50"/>
      <c r="X27" s="56"/>
      <c r="Y27" s="56"/>
      <c r="Z27" s="56"/>
      <c r="AA27" s="52"/>
      <c r="AB27" s="52"/>
    </row>
    <row r="28" spans="1:28" ht="13.5" x14ac:dyDescent="0.25">
      <c r="A28" s="25">
        <v>25</v>
      </c>
      <c r="B28" s="26">
        <v>1</v>
      </c>
      <c r="C28" s="54"/>
      <c r="D28" s="49"/>
      <c r="E28" s="50"/>
      <c r="F28" s="54"/>
      <c r="G28" s="50"/>
      <c r="H28" s="50"/>
      <c r="I28" s="54"/>
      <c r="J28" s="50"/>
      <c r="K28" s="50"/>
      <c r="L28" s="54"/>
      <c r="M28" s="50"/>
      <c r="N28" s="50"/>
      <c r="O28" s="55"/>
      <c r="P28" s="50"/>
      <c r="Q28" s="50"/>
      <c r="R28" s="54"/>
      <c r="S28" s="50"/>
      <c r="T28" s="50"/>
      <c r="U28" s="55"/>
      <c r="V28" s="50"/>
      <c r="W28" s="50"/>
      <c r="X28" s="56"/>
      <c r="Y28" s="56"/>
      <c r="Z28" s="56"/>
      <c r="AA28" s="52"/>
      <c r="AB28" s="52"/>
    </row>
    <row r="29" spans="1:28" ht="13.5" x14ac:dyDescent="0.25">
      <c r="A29" s="25">
        <v>26</v>
      </c>
      <c r="B29" s="26"/>
      <c r="C29" s="54"/>
      <c r="D29" s="49"/>
      <c r="E29" s="50"/>
      <c r="F29" s="54"/>
      <c r="G29" s="50"/>
      <c r="H29" s="50"/>
      <c r="I29" s="54"/>
      <c r="J29" s="50"/>
      <c r="K29" s="50"/>
      <c r="L29" s="54"/>
      <c r="M29" s="50"/>
      <c r="N29" s="50"/>
      <c r="O29" s="55"/>
      <c r="P29" s="50"/>
      <c r="Q29" s="50"/>
      <c r="R29" s="54"/>
      <c r="S29" s="50"/>
      <c r="T29" s="50"/>
      <c r="U29" s="55"/>
      <c r="V29" s="50"/>
      <c r="W29" s="50"/>
      <c r="X29" s="56"/>
      <c r="Y29" s="56"/>
      <c r="Z29" s="56"/>
      <c r="AA29" s="52"/>
      <c r="AB29" s="52"/>
    </row>
    <row r="30" spans="1:28" ht="13.5" x14ac:dyDescent="0.25">
      <c r="A30" s="25">
        <v>27</v>
      </c>
      <c r="B30" s="26"/>
      <c r="C30" s="54"/>
      <c r="D30" s="49"/>
      <c r="E30" s="50"/>
      <c r="F30" s="54"/>
      <c r="G30" s="50"/>
      <c r="H30" s="50"/>
      <c r="I30" s="54"/>
      <c r="J30" s="50"/>
      <c r="K30" s="50"/>
      <c r="L30" s="54"/>
      <c r="M30" s="50"/>
      <c r="N30" s="50"/>
      <c r="O30" s="55"/>
      <c r="P30" s="50"/>
      <c r="Q30" s="50"/>
      <c r="R30" s="54"/>
      <c r="S30" s="50"/>
      <c r="T30" s="50"/>
      <c r="U30" s="55"/>
      <c r="V30" s="50"/>
      <c r="W30" s="50"/>
      <c r="X30" s="56"/>
      <c r="Y30" s="56"/>
      <c r="Z30" s="56"/>
      <c r="AA30" s="52"/>
      <c r="AB30" s="52"/>
    </row>
    <row r="31" spans="1:28" ht="13.5" x14ac:dyDescent="0.25">
      <c r="A31" s="25">
        <v>28</v>
      </c>
      <c r="B31" s="26">
        <v>1</v>
      </c>
      <c r="C31" s="54"/>
      <c r="D31" s="49"/>
      <c r="E31" s="50"/>
      <c r="F31" s="54"/>
      <c r="G31" s="50"/>
      <c r="H31" s="50"/>
      <c r="I31" s="54"/>
      <c r="J31" s="50"/>
      <c r="K31" s="50"/>
      <c r="L31" s="54"/>
      <c r="M31" s="50"/>
      <c r="N31" s="50"/>
      <c r="O31" s="55"/>
      <c r="P31" s="50"/>
      <c r="Q31" s="50"/>
      <c r="R31" s="54"/>
      <c r="S31" s="50"/>
      <c r="T31" s="50"/>
      <c r="U31" s="55"/>
      <c r="V31" s="50"/>
      <c r="W31" s="50"/>
      <c r="X31" s="56"/>
      <c r="Y31" s="56"/>
      <c r="Z31" s="56"/>
      <c r="AA31" s="52"/>
      <c r="AB31" s="52"/>
    </row>
    <row r="32" spans="1:28" ht="13.5" x14ac:dyDescent="0.25">
      <c r="A32" s="25">
        <v>29</v>
      </c>
      <c r="B32" s="26">
        <v>1</v>
      </c>
      <c r="C32" s="54"/>
      <c r="D32" s="49"/>
      <c r="E32" s="50"/>
      <c r="F32" s="54"/>
      <c r="G32" s="50"/>
      <c r="H32" s="50"/>
      <c r="I32" s="54"/>
      <c r="J32" s="50"/>
      <c r="K32" s="50"/>
      <c r="L32" s="54"/>
      <c r="M32" s="50"/>
      <c r="N32" s="50"/>
      <c r="O32" s="55"/>
      <c r="P32" s="50"/>
      <c r="Q32" s="50"/>
      <c r="R32" s="54"/>
      <c r="S32" s="50"/>
      <c r="T32" s="50"/>
      <c r="U32" s="55"/>
      <c r="V32" s="50"/>
      <c r="W32" s="50"/>
      <c r="X32" s="56"/>
      <c r="Y32" s="56"/>
      <c r="Z32" s="56"/>
      <c r="AA32" s="52"/>
      <c r="AB32" s="52"/>
    </row>
    <row r="33" spans="1:28" ht="13.5" x14ac:dyDescent="0.25">
      <c r="A33" s="25">
        <v>30</v>
      </c>
      <c r="B33" s="26">
        <v>1</v>
      </c>
      <c r="C33" s="54"/>
      <c r="D33" s="49"/>
      <c r="E33" s="50"/>
      <c r="F33" s="54"/>
      <c r="G33" s="50"/>
      <c r="H33" s="50"/>
      <c r="I33" s="54"/>
      <c r="J33" s="50"/>
      <c r="K33" s="50"/>
      <c r="L33" s="54"/>
      <c r="M33" s="50"/>
      <c r="N33" s="50"/>
      <c r="O33" s="55"/>
      <c r="P33" s="50"/>
      <c r="Q33" s="50"/>
      <c r="R33" s="54"/>
      <c r="S33" s="50"/>
      <c r="T33" s="50"/>
      <c r="U33" s="55"/>
      <c r="V33" s="50"/>
      <c r="W33" s="50"/>
      <c r="X33" s="56"/>
      <c r="Y33" s="56"/>
      <c r="Z33" s="56"/>
      <c r="AA33" s="52"/>
      <c r="AB33" s="52"/>
    </row>
    <row r="34" spans="1:28" ht="14.25" thickBot="1" x14ac:dyDescent="0.3">
      <c r="A34" s="27">
        <v>31</v>
      </c>
      <c r="B34" s="26"/>
      <c r="C34" s="54"/>
      <c r="D34" s="49"/>
      <c r="E34" s="50"/>
      <c r="F34" s="54"/>
      <c r="G34" s="50"/>
      <c r="H34" s="50"/>
      <c r="I34" s="54"/>
      <c r="J34" s="50"/>
      <c r="K34" s="50"/>
      <c r="L34" s="54"/>
      <c r="M34" s="50"/>
      <c r="N34" s="50"/>
      <c r="O34" s="55"/>
      <c r="P34" s="50"/>
      <c r="Q34" s="50"/>
      <c r="R34" s="54"/>
      <c r="S34" s="50"/>
      <c r="T34" s="50"/>
      <c r="U34" s="55"/>
      <c r="V34" s="50"/>
      <c r="W34" s="50" t="s">
        <v>1</v>
      </c>
      <c r="X34" s="56"/>
      <c r="Y34" s="56"/>
      <c r="Z34" s="56"/>
      <c r="AA34" s="52"/>
      <c r="AB34" s="52"/>
    </row>
    <row r="35" spans="1:28" ht="14.25" thickBot="1" x14ac:dyDescent="0.3">
      <c r="A35" s="28"/>
      <c r="B35" s="29">
        <f>SUM(B4:B34)</f>
        <v>22</v>
      </c>
      <c r="C35" s="61">
        <f>AVERAGE(C4:C34)</f>
        <v>14410.2</v>
      </c>
      <c r="D35" s="58">
        <f t="shared" ref="D35:W35" si="42">AVERAGE(D4:D34)</f>
        <v>12417.115979343729</v>
      </c>
      <c r="E35" s="58">
        <f t="shared" si="42"/>
        <v>300750.91125</v>
      </c>
      <c r="F35" s="61">
        <f t="shared" si="42"/>
        <v>3302.7</v>
      </c>
      <c r="G35" s="58">
        <f t="shared" si="42"/>
        <v>2845.9343588563961</v>
      </c>
      <c r="H35" s="58">
        <f t="shared" si="42"/>
        <v>68931.617800000007</v>
      </c>
      <c r="I35" s="61">
        <f t="shared" si="42"/>
        <v>3200</v>
      </c>
      <c r="J35" s="58">
        <f t="shared" si="42"/>
        <v>2757.4692793504182</v>
      </c>
      <c r="K35" s="58">
        <f t="shared" si="42"/>
        <v>66788.48000000001</v>
      </c>
      <c r="L35" s="61">
        <f t="shared" si="42"/>
        <v>4072.15</v>
      </c>
      <c r="M35" s="58">
        <f t="shared" si="42"/>
        <v>3508.8959557450335</v>
      </c>
      <c r="N35" s="58">
        <f t="shared" si="42"/>
        <v>84987.733850000004</v>
      </c>
      <c r="O35" s="61">
        <f t="shared" si="42"/>
        <v>16524</v>
      </c>
      <c r="P35" s="58">
        <f t="shared" si="42"/>
        <v>14238.613387802054</v>
      </c>
      <c r="Q35" s="58">
        <f t="shared" si="42"/>
        <v>344869.93799999997</v>
      </c>
      <c r="R35" s="61">
        <f t="shared" si="42"/>
        <v>1865.15</v>
      </c>
      <c r="S35" s="58">
        <f t="shared" si="42"/>
        <v>1607.201389140914</v>
      </c>
      <c r="T35" s="58">
        <f t="shared" si="42"/>
        <v>38927.61220000001</v>
      </c>
      <c r="U35" s="61">
        <f t="shared" si="42"/>
        <v>54335.5</v>
      </c>
      <c r="V35" s="58">
        <f t="shared" si="42"/>
        <v>46820.030107124985</v>
      </c>
      <c r="W35" s="58">
        <f t="shared" si="42"/>
        <v>1134006.7385000002</v>
      </c>
      <c r="X35" s="59">
        <f>AVERAGE(X4:X34)</f>
        <v>1.1575199999999999</v>
      </c>
      <c r="Y35" s="59">
        <f>AVERAGE(Y4:Y34)</f>
        <v>1.1574300000000002</v>
      </c>
      <c r="Z35" s="59">
        <f>AVERAGE(Z4:Z34)</f>
        <v>1.16049</v>
      </c>
      <c r="AA35" s="60">
        <f>AVERAGE(AA4:AA34)</f>
        <v>24.220999999999997</v>
      </c>
      <c r="AB35" s="60">
        <f>AVERAGE(AB4:AB34)</f>
        <v>20.871400000000001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 t="s">
        <v>16</v>
      </c>
      <c r="Y36" s="32"/>
      <c r="Z36" s="33"/>
      <c r="AA36" s="32"/>
      <c r="AB36" s="32"/>
    </row>
    <row r="38" spans="1:28" x14ac:dyDescent="0.2">
      <c r="T38" t="s">
        <v>1</v>
      </c>
      <c r="W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X35: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September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2020-10-01T06:47:03Z</cp:lastPrinted>
  <dcterms:created xsi:type="dcterms:W3CDTF">2004-09-28T09:31:55Z</dcterms:created>
  <dcterms:modified xsi:type="dcterms:W3CDTF">2026-09-15T09:38:39Z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