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D1590EA0-002B-4174-A3E4-E0A08ADC78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e 2026" sheetId="1" r:id="rId1"/>
  </sheets>
  <calcPr calcId="181029"/>
</workbook>
</file>

<file path=xl/calcChain.xml><?xml version="1.0" encoding="utf-8"?>
<calcChain xmlns="http://schemas.openxmlformats.org/spreadsheetml/2006/main">
  <c r="J32" i="1" l="1"/>
  <c r="K32" i="1"/>
  <c r="M32" i="1"/>
  <c r="N32" i="1"/>
  <c r="P32" i="1"/>
  <c r="Q32" i="1"/>
  <c r="S32" i="1"/>
  <c r="T32" i="1"/>
  <c r="V32" i="1"/>
  <c r="W32" i="1"/>
  <c r="J33" i="1"/>
  <c r="K33" i="1"/>
  <c r="M33" i="1"/>
  <c r="N33" i="1"/>
  <c r="P33" i="1"/>
  <c r="Q33" i="1"/>
  <c r="S33" i="1"/>
  <c r="T33" i="1"/>
  <c r="V33" i="1"/>
  <c r="W33" i="1"/>
  <c r="D32" i="1"/>
  <c r="E32" i="1"/>
  <c r="G32" i="1"/>
  <c r="H32" i="1"/>
  <c r="D33" i="1"/>
  <c r="E33" i="1"/>
  <c r="G33" i="1"/>
  <c r="H33" i="1"/>
  <c r="P28" i="1"/>
  <c r="D25" i="1"/>
  <c r="E25" i="1"/>
  <c r="G25" i="1"/>
  <c r="H25" i="1"/>
  <c r="J25" i="1"/>
  <c r="K25" i="1"/>
  <c r="M25" i="1"/>
  <c r="N25" i="1"/>
  <c r="P25" i="1"/>
  <c r="Q25" i="1"/>
  <c r="S25" i="1"/>
  <c r="T25" i="1"/>
  <c r="V25" i="1"/>
  <c r="W25" i="1"/>
  <c r="D26" i="1"/>
  <c r="E26" i="1"/>
  <c r="G26" i="1"/>
  <c r="H26" i="1"/>
  <c r="J26" i="1"/>
  <c r="K26" i="1"/>
  <c r="M26" i="1"/>
  <c r="N26" i="1"/>
  <c r="P26" i="1"/>
  <c r="Q26" i="1"/>
  <c r="S26" i="1"/>
  <c r="T26" i="1"/>
  <c r="V26" i="1"/>
  <c r="W26" i="1"/>
  <c r="D27" i="1"/>
  <c r="E27" i="1"/>
  <c r="G27" i="1"/>
  <c r="H27" i="1"/>
  <c r="J27" i="1"/>
  <c r="K27" i="1"/>
  <c r="M27" i="1"/>
  <c r="N27" i="1"/>
  <c r="P27" i="1"/>
  <c r="Q27" i="1"/>
  <c r="S27" i="1"/>
  <c r="T27" i="1"/>
  <c r="V27" i="1"/>
  <c r="W27" i="1"/>
  <c r="D28" i="1"/>
  <c r="E28" i="1"/>
  <c r="G28" i="1"/>
  <c r="H28" i="1"/>
  <c r="J28" i="1"/>
  <c r="K28" i="1"/>
  <c r="M28" i="1"/>
  <c r="N28" i="1"/>
  <c r="Q28" i="1"/>
  <c r="S28" i="1"/>
  <c r="T28" i="1"/>
  <c r="V28" i="1"/>
  <c r="W28" i="1"/>
  <c r="D29" i="1"/>
  <c r="E29" i="1"/>
  <c r="G29" i="1"/>
  <c r="H29" i="1"/>
  <c r="J29" i="1"/>
  <c r="K29" i="1"/>
  <c r="M29" i="1"/>
  <c r="N29" i="1"/>
  <c r="P29" i="1"/>
  <c r="Q29" i="1"/>
  <c r="S29" i="1"/>
  <c r="T29" i="1"/>
  <c r="V29" i="1"/>
  <c r="W29" i="1"/>
  <c r="D19" i="1"/>
  <c r="E19" i="1"/>
  <c r="G19" i="1"/>
  <c r="H19" i="1"/>
  <c r="J19" i="1"/>
  <c r="K19" i="1"/>
  <c r="M19" i="1"/>
  <c r="N19" i="1"/>
  <c r="P19" i="1"/>
  <c r="Q19" i="1"/>
  <c r="S19" i="1"/>
  <c r="T19" i="1"/>
  <c r="V19" i="1"/>
  <c r="W19" i="1"/>
  <c r="D20" i="1"/>
  <c r="E20" i="1"/>
  <c r="G20" i="1"/>
  <c r="H20" i="1"/>
  <c r="J20" i="1"/>
  <c r="K20" i="1"/>
  <c r="M20" i="1"/>
  <c r="N20" i="1"/>
  <c r="P20" i="1"/>
  <c r="Q20" i="1"/>
  <c r="S20" i="1"/>
  <c r="T20" i="1"/>
  <c r="V20" i="1"/>
  <c r="W20" i="1"/>
  <c r="D21" i="1"/>
  <c r="E21" i="1"/>
  <c r="G21" i="1"/>
  <c r="H21" i="1"/>
  <c r="J21" i="1"/>
  <c r="K21" i="1"/>
  <c r="M21" i="1"/>
  <c r="N21" i="1"/>
  <c r="P21" i="1"/>
  <c r="Q21" i="1"/>
  <c r="S21" i="1"/>
  <c r="T21" i="1"/>
  <c r="V21" i="1"/>
  <c r="W21" i="1"/>
  <c r="D22" i="1"/>
  <c r="E22" i="1"/>
  <c r="G22" i="1"/>
  <c r="H22" i="1"/>
  <c r="J22" i="1"/>
  <c r="K22" i="1"/>
  <c r="M22" i="1"/>
  <c r="N22" i="1"/>
  <c r="P22" i="1"/>
  <c r="Q22" i="1"/>
  <c r="S22" i="1"/>
  <c r="T22" i="1"/>
  <c r="V22" i="1"/>
  <c r="W22" i="1"/>
  <c r="D14" i="1"/>
  <c r="E14" i="1"/>
  <c r="G14" i="1"/>
  <c r="H14" i="1"/>
  <c r="J14" i="1"/>
  <c r="K14" i="1"/>
  <c r="M14" i="1"/>
  <c r="N14" i="1"/>
  <c r="P14" i="1"/>
  <c r="Q14" i="1"/>
  <c r="S14" i="1"/>
  <c r="T14" i="1"/>
  <c r="V14" i="1"/>
  <c r="W14" i="1"/>
  <c r="D15" i="1"/>
  <c r="E15" i="1"/>
  <c r="G15" i="1"/>
  <c r="H15" i="1"/>
  <c r="J15" i="1"/>
  <c r="K15" i="1"/>
  <c r="M15" i="1"/>
  <c r="N15" i="1"/>
  <c r="P15" i="1"/>
  <c r="Q15" i="1"/>
  <c r="S15" i="1"/>
  <c r="T15" i="1"/>
  <c r="V15" i="1"/>
  <c r="W15" i="1"/>
  <c r="D18" i="1"/>
  <c r="E18" i="1"/>
  <c r="G18" i="1"/>
  <c r="H18" i="1"/>
  <c r="J18" i="1"/>
  <c r="K18" i="1"/>
  <c r="M18" i="1"/>
  <c r="N18" i="1"/>
  <c r="P18" i="1"/>
  <c r="Q18" i="1"/>
  <c r="S18" i="1"/>
  <c r="T18" i="1"/>
  <c r="V18" i="1"/>
  <c r="W18" i="1"/>
  <c r="X35" i="1"/>
  <c r="D12" i="1"/>
  <c r="J11" i="1"/>
  <c r="D11" i="1"/>
  <c r="E11" i="1"/>
  <c r="G11" i="1"/>
  <c r="H11" i="1"/>
  <c r="K11" i="1"/>
  <c r="M11" i="1"/>
  <c r="N11" i="1"/>
  <c r="P11" i="1"/>
  <c r="Q11" i="1"/>
  <c r="S11" i="1"/>
  <c r="T11" i="1"/>
  <c r="V11" i="1"/>
  <c r="W11" i="1"/>
  <c r="E12" i="1"/>
  <c r="G12" i="1"/>
  <c r="H12" i="1"/>
  <c r="J12" i="1"/>
  <c r="K12" i="1"/>
  <c r="M12" i="1"/>
  <c r="N12" i="1"/>
  <c r="P12" i="1"/>
  <c r="Q12" i="1"/>
  <c r="S12" i="1"/>
  <c r="T12" i="1"/>
  <c r="V12" i="1"/>
  <c r="W12" i="1"/>
  <c r="D13" i="1"/>
  <c r="E13" i="1"/>
  <c r="G13" i="1"/>
  <c r="H13" i="1"/>
  <c r="J13" i="1"/>
  <c r="K13" i="1"/>
  <c r="M13" i="1"/>
  <c r="N13" i="1"/>
  <c r="P13" i="1"/>
  <c r="Q13" i="1"/>
  <c r="S13" i="1"/>
  <c r="T13" i="1"/>
  <c r="V13" i="1"/>
  <c r="W13" i="1"/>
  <c r="Y35" i="1"/>
  <c r="O35" i="1"/>
  <c r="Z35" i="1"/>
  <c r="AA35" i="1"/>
  <c r="AB35" i="1"/>
  <c r="U35" i="1" l="1"/>
  <c r="R35" i="1"/>
  <c r="L35" i="1"/>
  <c r="I35" i="1"/>
  <c r="F35" i="1"/>
  <c r="C35" i="1"/>
  <c r="W4" i="1" l="1"/>
  <c r="T4" i="1"/>
  <c r="Q4" i="1"/>
  <c r="N4" i="1"/>
  <c r="K4" i="1"/>
  <c r="H4" i="1"/>
  <c r="E4" i="1" l="1"/>
  <c r="D8" i="1" l="1"/>
  <c r="D7" i="1"/>
  <c r="D6" i="1"/>
  <c r="D5" i="1"/>
  <c r="E8" i="1"/>
  <c r="E7" i="1"/>
  <c r="E6" i="1"/>
  <c r="E5" i="1"/>
  <c r="E35" i="1" l="1"/>
  <c r="D4" i="1"/>
  <c r="G4" i="1"/>
  <c r="J4" i="1"/>
  <c r="M4" i="1"/>
  <c r="P4" i="1"/>
  <c r="S4" i="1"/>
  <c r="V4" i="1"/>
  <c r="G5" i="1"/>
  <c r="H5" i="1"/>
  <c r="J5" i="1"/>
  <c r="K5" i="1"/>
  <c r="M5" i="1"/>
  <c r="N5" i="1"/>
  <c r="P5" i="1"/>
  <c r="Q5" i="1"/>
  <c r="S5" i="1"/>
  <c r="T5" i="1"/>
  <c r="V5" i="1"/>
  <c r="W5" i="1"/>
  <c r="G6" i="1"/>
  <c r="H6" i="1"/>
  <c r="J6" i="1"/>
  <c r="K6" i="1"/>
  <c r="M6" i="1"/>
  <c r="N6" i="1"/>
  <c r="P6" i="1"/>
  <c r="Q6" i="1"/>
  <c r="S6" i="1"/>
  <c r="T6" i="1"/>
  <c r="V6" i="1"/>
  <c r="W6" i="1"/>
  <c r="G7" i="1"/>
  <c r="H7" i="1"/>
  <c r="J7" i="1"/>
  <c r="K7" i="1"/>
  <c r="M7" i="1"/>
  <c r="N7" i="1"/>
  <c r="P7" i="1"/>
  <c r="P35" i="1" s="1"/>
  <c r="Q7" i="1"/>
  <c r="Q35" i="1" s="1"/>
  <c r="S7" i="1"/>
  <c r="T7" i="1"/>
  <c r="V7" i="1"/>
  <c r="W7" i="1"/>
  <c r="G8" i="1"/>
  <c r="H8" i="1"/>
  <c r="J8" i="1"/>
  <c r="K8" i="1"/>
  <c r="M8" i="1"/>
  <c r="N8" i="1"/>
  <c r="P8" i="1"/>
  <c r="Q8" i="1"/>
  <c r="S8" i="1"/>
  <c r="T8" i="1"/>
  <c r="V8" i="1"/>
  <c r="W8" i="1"/>
  <c r="D34" i="1"/>
  <c r="G34" i="1"/>
  <c r="J34" i="1"/>
  <c r="M34" i="1"/>
  <c r="P34" i="1"/>
  <c r="S34" i="1"/>
  <c r="V34" i="1"/>
  <c r="B35" i="1"/>
  <c r="M35" i="1" l="1"/>
  <c r="W35" i="1"/>
  <c r="K35" i="1"/>
  <c r="V35" i="1"/>
  <c r="J35" i="1"/>
  <c r="S35" i="1"/>
  <c r="G35" i="1"/>
  <c r="T35" i="1"/>
  <c r="N35" i="1"/>
  <c r="H35" i="1"/>
  <c r="D35" i="1"/>
</calcChain>
</file>

<file path=xl/sharedStrings.xml><?xml version="1.0" encoding="utf-8"?>
<sst xmlns="http://schemas.openxmlformats.org/spreadsheetml/2006/main" count="58" uniqueCount="24">
  <si>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</si>
  <si>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</si>
  <si>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</si>
  <si>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</si>
  <si>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</si>
  <si>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</si>
  <si>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</si>
  <si>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</si>
  <si>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</si>
  <si>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</si>
  <si>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</si>
  <si>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</si>
  <si>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</si>
  <si>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</si>
  <si>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</si>
  <si>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</si>
  <si>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</si>
  <si>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</si>
  <si>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</si>
  <si>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days</t>
  </si>
  <si>
    <t>BFIX</t>
  </si>
  <si>
    <t>June</t>
  </si>
  <si>
    <t>ČNB</t>
  </si>
  <si>
    <t xml:space="preserve">      ČNB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</si>
</sst>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#,##0.0"/>
    <numFmt numFmtId="168" formatCode="#,##0.0000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  <font>
      <b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0" xfId="1" applyNumberFormat="1" applyFont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29" xfId="1" applyFont="1" applyBorder="1"/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166" fontId="3" fillId="0" borderId="20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4" fontId="3" fillId="0" borderId="26" xfId="1" applyNumberFormat="1" applyFont="1" applyBorder="1" applyAlignment="1">
      <alignment horizontal="center"/>
    </xf>
    <xf numFmtId="4" fontId="7" fillId="0" borderId="26" xfId="1" applyNumberFormat="1" applyFont="1" applyBorder="1" applyAlignment="1">
      <alignment horizontal="center"/>
    </xf>
    <xf numFmtId="168" fontId="6" fillId="0" borderId="26" xfId="1" applyNumberFormat="1" applyFont="1" applyBorder="1" applyAlignment="1">
      <alignment horizontal="center"/>
    </xf>
    <xf numFmtId="2" fontId="3" fillId="0" borderId="22" xfId="1" applyNumberFormat="1" applyFont="1" applyBorder="1" applyAlignment="1">
      <alignment horizontal="center"/>
    </xf>
    <xf numFmtId="4" fontId="8" fillId="2" borderId="26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Y34" sqref="Y34"/>
    </sheetView>
  </sheetViews>
  <sheetFormatPr defaultRowHeight="12.75" x14ac:dyDescent="0.2"/>
  <cols>
    <col min="1" max="1" width="8.42578125" customWidth="1"/>
    <col min="2" max="2" width="6" customWidth="1"/>
    <col min="3" max="3" width="9.28515625" bestFit="1" customWidth="1"/>
    <col min="4" max="4" width="10.140625" customWidth="1"/>
    <col min="5" max="5" width="10.5703125" customWidth="1"/>
    <col min="6" max="9" width="9.28515625" bestFit="1" customWidth="1"/>
    <col min="10" max="10" width="9.28515625" customWidth="1"/>
    <col min="11" max="14" width="9.28515625" bestFit="1" customWidth="1"/>
    <col min="15" max="15" width="10" customWidth="1"/>
    <col min="16" max="16" width="9.85546875" customWidth="1"/>
    <col min="17" max="17" width="10.5703125" customWidth="1"/>
    <col min="18" max="20" width="9.28515625" bestFit="1" customWidth="1"/>
    <col min="21" max="21" width="9.85546875" customWidth="1"/>
    <col min="22" max="22" width="9.28515625" bestFit="1" customWidth="1"/>
    <col min="23" max="23" width="12" customWidth="1"/>
    <col min="24" max="24" width="9.5703125" customWidth="1"/>
    <col min="26" max="26" width="10.5703125" bestFit="1" customWidth="1"/>
    <col min="27" max="28" width="9.28515625" bestFit="1" customWidth="1"/>
  </cols>
  <sheetData>
    <row r="1" spans="1:28" ht="14.25" x14ac:dyDescent="0.3">
      <c r="A1" s="62" t="s">
        <v>21</v>
      </c>
      <c r="B1" s="63">
        <v>2026</v>
      </c>
      <c r="C1" s="1" t="s">
        <v>15</v>
      </c>
      <c r="D1" s="2"/>
      <c r="E1" s="2"/>
      <c r="F1" s="1" t="s">
        <v>9</v>
      </c>
      <c r="G1" s="2"/>
      <c r="H1" s="3"/>
      <c r="I1" s="4" t="s">
        <v>10</v>
      </c>
      <c r="J1" s="2"/>
      <c r="K1" s="2"/>
      <c r="L1" s="5" t="s">
        <v>11</v>
      </c>
      <c r="M1" s="2"/>
      <c r="N1" s="3"/>
      <c r="O1" s="4" t="s">
        <v>12</v>
      </c>
      <c r="P1" s="2"/>
      <c r="Q1" s="2"/>
      <c r="R1" s="5" t="s">
        <v>13</v>
      </c>
      <c r="S1" s="2"/>
      <c r="T1" s="3"/>
      <c r="U1" s="4" t="s">
        <v>14</v>
      </c>
      <c r="V1" s="2"/>
      <c r="W1" s="2"/>
      <c r="X1" s="42" t="s">
        <v>18</v>
      </c>
      <c r="Y1" s="42" t="s">
        <v>20</v>
      </c>
      <c r="Z1" s="43" t="s">
        <v>17</v>
      </c>
      <c r="AA1" s="36" t="s">
        <v>22</v>
      </c>
      <c r="AB1" s="44" t="s">
        <v>23</v>
      </c>
    </row>
    <row r="2" spans="1:28" ht="14.25" x14ac:dyDescent="0.3">
      <c r="A2" s="6" t="s">
        <v>2</v>
      </c>
      <c r="B2" s="34" t="s">
        <v>0</v>
      </c>
      <c r="C2" s="38" t="s">
        <v>7</v>
      </c>
      <c r="D2" s="39" t="s">
        <v>4</v>
      </c>
      <c r="E2" s="39" t="s">
        <v>8</v>
      </c>
      <c r="F2" s="38" t="s">
        <v>7</v>
      </c>
      <c r="G2" s="39" t="s">
        <v>4</v>
      </c>
      <c r="H2" s="40" t="s">
        <v>8</v>
      </c>
      <c r="I2" s="30" t="s">
        <v>7</v>
      </c>
      <c r="J2" s="39" t="s">
        <v>4</v>
      </c>
      <c r="K2" s="39" t="s">
        <v>8</v>
      </c>
      <c r="L2" s="41" t="s">
        <v>7</v>
      </c>
      <c r="M2" s="39" t="s">
        <v>4</v>
      </c>
      <c r="N2" s="40" t="s">
        <v>8</v>
      </c>
      <c r="O2" s="30" t="s">
        <v>7</v>
      </c>
      <c r="P2" s="39" t="s">
        <v>4</v>
      </c>
      <c r="Q2" s="39" t="s">
        <v>8</v>
      </c>
      <c r="R2" s="41" t="s">
        <v>7</v>
      </c>
      <c r="S2" s="39" t="s">
        <v>4</v>
      </c>
      <c r="T2" s="40" t="s">
        <v>8</v>
      </c>
      <c r="U2" s="30" t="s">
        <v>7</v>
      </c>
      <c r="V2" s="39" t="s">
        <v>4</v>
      </c>
      <c r="W2" s="39" t="s">
        <v>8</v>
      </c>
      <c r="X2" s="9" t="s">
        <v>3</v>
      </c>
      <c r="Y2" s="9" t="s">
        <v>3</v>
      </c>
      <c r="Z2" s="10" t="s">
        <v>3</v>
      </c>
      <c r="AA2" s="11" t="s">
        <v>5</v>
      </c>
      <c r="AB2" s="45" t="s">
        <v>6</v>
      </c>
    </row>
    <row r="3" spans="1:28" ht="15" thickBot="1" x14ac:dyDescent="0.35">
      <c r="A3" s="12" t="s">
        <v>1</v>
      </c>
      <c r="B3" s="35" t="s">
        <v>19</v>
      </c>
      <c r="C3" s="13"/>
      <c r="D3" s="14"/>
      <c r="E3" s="15"/>
      <c r="F3" s="13"/>
      <c r="G3" s="16"/>
      <c r="H3" s="17"/>
      <c r="I3" s="18"/>
      <c r="J3" s="14"/>
      <c r="K3" s="16"/>
      <c r="L3" s="19"/>
      <c r="M3" s="14"/>
      <c r="N3" s="20"/>
      <c r="O3" s="18"/>
      <c r="P3" s="14"/>
      <c r="Q3" s="16"/>
      <c r="R3" s="19"/>
      <c r="S3" s="14"/>
      <c r="T3" s="20"/>
      <c r="U3" s="18"/>
      <c r="V3" s="14"/>
      <c r="W3" s="16"/>
      <c r="X3" s="37">
        <v>-3.0000000000000001E-3</v>
      </c>
      <c r="Y3" s="37">
        <v>-3.0000000000000001E-3</v>
      </c>
      <c r="Z3" s="21"/>
      <c r="AA3" s="22"/>
      <c r="AB3" s="46"/>
    </row>
    <row r="4" spans="1:28" ht="13.5" x14ac:dyDescent="0.25">
      <c r="A4" s="23">
        <v>1</v>
      </c>
      <c r="B4" s="24">
        <v>1</v>
      </c>
      <c r="C4" s="53">
        <v>13819</v>
      </c>
      <c r="D4" s="51">
        <f t="shared" ref="D4:D8" si="0">IF(C4=0,"",C4/Z4)</f>
        <v>11864.857903322743</v>
      </c>
      <c r="E4" s="52">
        <f t="shared" ref="E4:E8" si="1">C4*AB4</f>
        <v>288209.06400000001</v>
      </c>
      <c r="F4" s="53">
        <v>3795.5</v>
      </c>
      <c r="G4" s="52">
        <f t="shared" ref="G4:G34" si="2">IF(F4=0,"",F4/Z4)</f>
        <v>3258.7790847428519</v>
      </c>
      <c r="H4" s="52">
        <f t="shared" ref="H4:H8" si="3">F4*AB4</f>
        <v>79158.948000000004</v>
      </c>
      <c r="I4" s="53">
        <v>3325</v>
      </c>
      <c r="J4" s="52">
        <f t="shared" ref="J4:J34" si="4">IF(I4=0,"",I4/Z4)</f>
        <v>2854.8123980424143</v>
      </c>
      <c r="K4" s="52">
        <f t="shared" ref="K4:K8" si="5">I4*AB4</f>
        <v>69346.200000000012</v>
      </c>
      <c r="L4" s="53">
        <v>3555</v>
      </c>
      <c r="M4" s="52">
        <f t="shared" ref="M4:M34" si="6">IF(L4=0,"",L4/Z4)</f>
        <v>3052.2881428694081</v>
      </c>
      <c r="N4" s="52">
        <f t="shared" ref="N4:N8" si="7">L4*AB4</f>
        <v>74143.08</v>
      </c>
      <c r="O4" s="54">
        <v>19050</v>
      </c>
      <c r="P4" s="52">
        <f t="shared" ref="P4:P34" si="8">IF(O4=0,"",O4/Z4)</f>
        <v>16356.143212844509</v>
      </c>
      <c r="Q4" s="52">
        <f t="shared" ref="Q4:Q8" si="9">O4*AB4</f>
        <v>397306.80000000005</v>
      </c>
      <c r="R4" s="53">
        <v>2008</v>
      </c>
      <c r="S4" s="52">
        <f t="shared" ref="S4:S34" si="10">IF(R4=0,"",R4/Z4)</f>
        <v>1724.0491113591481</v>
      </c>
      <c r="T4" s="52">
        <f t="shared" ref="T4:T8" si="11">R4*AB4</f>
        <v>41878.848000000005</v>
      </c>
      <c r="U4" s="54">
        <v>56400</v>
      </c>
      <c r="V4" s="52">
        <f t="shared" ref="V4:V34" si="12">IF(U4=0,"",U4/Z4)</f>
        <v>48424.486992358543</v>
      </c>
      <c r="W4" s="52">
        <f t="shared" ref="W4:W8" si="13">U4*AB4</f>
        <v>1176278.4000000001</v>
      </c>
      <c r="X4" s="47">
        <v>1.1616</v>
      </c>
      <c r="Y4" s="47">
        <v>1.1617</v>
      </c>
      <c r="Z4" s="47">
        <v>1.1647000000000001</v>
      </c>
      <c r="AA4" s="48">
        <v>24.29</v>
      </c>
      <c r="AB4" s="49">
        <v>20.856000000000002</v>
      </c>
    </row>
    <row r="5" spans="1:28" ht="13.5" x14ac:dyDescent="0.25">
      <c r="A5" s="25">
        <v>2</v>
      </c>
      <c r="B5" s="26">
        <v>1</v>
      </c>
      <c r="C5" s="55">
        <v>13966</v>
      </c>
      <c r="D5" s="51">
        <f t="shared" si="0"/>
        <v>11987.982832618025</v>
      </c>
      <c r="E5" s="52">
        <f t="shared" si="1"/>
        <v>290618.49400000001</v>
      </c>
      <c r="F5" s="55">
        <v>3855</v>
      </c>
      <c r="G5" s="52">
        <f t="shared" si="2"/>
        <v>3309.0128755364808</v>
      </c>
      <c r="H5" s="52">
        <f t="shared" si="3"/>
        <v>80218.695000000007</v>
      </c>
      <c r="I5" s="55">
        <v>3450</v>
      </c>
      <c r="J5" s="52">
        <f t="shared" si="4"/>
        <v>2961.3733905579397</v>
      </c>
      <c r="K5" s="52">
        <f t="shared" si="5"/>
        <v>71791.05</v>
      </c>
      <c r="L5" s="55">
        <v>3612</v>
      </c>
      <c r="M5" s="52">
        <f t="shared" si="6"/>
        <v>3100.4291845493563</v>
      </c>
      <c r="N5" s="52">
        <f t="shared" si="7"/>
        <v>75162.108000000007</v>
      </c>
      <c r="O5" s="56">
        <v>19170</v>
      </c>
      <c r="P5" s="52">
        <f t="shared" si="8"/>
        <v>16454.935622317596</v>
      </c>
      <c r="Q5" s="52">
        <f t="shared" si="9"/>
        <v>398908.53</v>
      </c>
      <c r="R5" s="55">
        <v>2025</v>
      </c>
      <c r="S5" s="52">
        <f t="shared" si="10"/>
        <v>1738.1974248927038</v>
      </c>
      <c r="T5" s="52">
        <f t="shared" si="11"/>
        <v>42138.224999999999</v>
      </c>
      <c r="U5" s="56">
        <v>57525</v>
      </c>
      <c r="V5" s="52">
        <f t="shared" si="12"/>
        <v>49377.682403433471</v>
      </c>
      <c r="W5" s="52">
        <f t="shared" si="13"/>
        <v>1197037.7250000001</v>
      </c>
      <c r="X5" s="50">
        <v>1.1618999999999999</v>
      </c>
      <c r="Y5" s="50">
        <v>1.1620999999999999</v>
      </c>
      <c r="Z5" s="50">
        <v>1.165</v>
      </c>
      <c r="AA5" s="48">
        <v>24.24</v>
      </c>
      <c r="AB5" s="48">
        <v>20.809000000000001</v>
      </c>
    </row>
    <row r="6" spans="1:28" ht="13.5" x14ac:dyDescent="0.25">
      <c r="A6" s="25">
        <v>3</v>
      </c>
      <c r="B6" s="26">
        <v>1</v>
      </c>
      <c r="C6" s="55">
        <v>13920.5</v>
      </c>
      <c r="D6" s="51">
        <f t="shared" si="0"/>
        <v>11981.838526424513</v>
      </c>
      <c r="E6" s="52">
        <f t="shared" si="1"/>
        <v>289950.09450000001</v>
      </c>
      <c r="F6" s="55">
        <v>3797</v>
      </c>
      <c r="G6" s="52">
        <f t="shared" si="2"/>
        <v>3268.2045102427269</v>
      </c>
      <c r="H6" s="52">
        <f t="shared" si="3"/>
        <v>79087.713000000003</v>
      </c>
      <c r="I6" s="55">
        <v>3450</v>
      </c>
      <c r="J6" s="52">
        <f t="shared" si="4"/>
        <v>2969.5300395937338</v>
      </c>
      <c r="K6" s="52">
        <f t="shared" si="5"/>
        <v>71860.05</v>
      </c>
      <c r="L6" s="55">
        <v>3624.5</v>
      </c>
      <c r="M6" s="52">
        <f t="shared" si="6"/>
        <v>3119.7280082630405</v>
      </c>
      <c r="N6" s="52">
        <f t="shared" si="7"/>
        <v>75494.710500000001</v>
      </c>
      <c r="O6" s="56">
        <v>18810</v>
      </c>
      <c r="P6" s="52">
        <f t="shared" si="8"/>
        <v>16190.394215871924</v>
      </c>
      <c r="Q6" s="52">
        <f t="shared" si="9"/>
        <v>391793.49</v>
      </c>
      <c r="R6" s="55">
        <v>2035</v>
      </c>
      <c r="S6" s="52">
        <f t="shared" si="10"/>
        <v>1751.5923566878982</v>
      </c>
      <c r="T6" s="52">
        <f t="shared" si="11"/>
        <v>42387.014999999999</v>
      </c>
      <c r="U6" s="56">
        <v>57110</v>
      </c>
      <c r="V6" s="52">
        <f t="shared" si="12"/>
        <v>49156.481322086423</v>
      </c>
      <c r="W6" s="52">
        <f t="shared" si="13"/>
        <v>1189544.19</v>
      </c>
      <c r="X6" s="50">
        <v>1.1584000000000001</v>
      </c>
      <c r="Y6" s="50">
        <v>1.1588000000000001</v>
      </c>
      <c r="Z6" s="50">
        <v>1.1617999999999999</v>
      </c>
      <c r="AA6" s="48">
        <v>24.19</v>
      </c>
      <c r="AB6" s="48">
        <v>20.829000000000001</v>
      </c>
    </row>
    <row r="7" spans="1:28" ht="13.5" x14ac:dyDescent="0.25">
      <c r="A7" s="25">
        <v>4</v>
      </c>
      <c r="B7" s="26">
        <v>1</v>
      </c>
      <c r="C7" s="55">
        <v>13872</v>
      </c>
      <c r="D7" s="51">
        <f t="shared" si="0"/>
        <v>11915.478440130562</v>
      </c>
      <c r="E7" s="52">
        <f t="shared" si="1"/>
        <v>288676.32</v>
      </c>
      <c r="F7" s="55">
        <v>3739</v>
      </c>
      <c r="G7" s="52">
        <f t="shared" si="2"/>
        <v>3211.6474832503009</v>
      </c>
      <c r="H7" s="52">
        <f t="shared" si="3"/>
        <v>77808.59</v>
      </c>
      <c r="I7" s="55">
        <v>3450</v>
      </c>
      <c r="J7" s="52">
        <f t="shared" si="4"/>
        <v>2963.4083490809144</v>
      </c>
      <c r="K7" s="52">
        <f t="shared" si="5"/>
        <v>71794.5</v>
      </c>
      <c r="L7" s="55">
        <v>3564</v>
      </c>
      <c r="M7" s="52">
        <f t="shared" si="6"/>
        <v>3061.3296684418488</v>
      </c>
      <c r="N7" s="52">
        <f t="shared" si="7"/>
        <v>74166.84</v>
      </c>
      <c r="O7" s="56">
        <v>18375</v>
      </c>
      <c r="P7" s="52">
        <f t="shared" si="8"/>
        <v>15783.370554887477</v>
      </c>
      <c r="Q7" s="52">
        <f t="shared" si="9"/>
        <v>382383.75</v>
      </c>
      <c r="R7" s="55">
        <v>2015</v>
      </c>
      <c r="S7" s="52">
        <f t="shared" si="10"/>
        <v>1730.8022676516064</v>
      </c>
      <c r="T7" s="52">
        <f t="shared" si="11"/>
        <v>41932.149999999994</v>
      </c>
      <c r="U7" s="56">
        <v>55600</v>
      </c>
      <c r="V7" s="52">
        <f t="shared" si="12"/>
        <v>47758.11716199966</v>
      </c>
      <c r="W7" s="52">
        <f t="shared" si="13"/>
        <v>1157036</v>
      </c>
      <c r="X7" s="50">
        <v>1.161</v>
      </c>
      <c r="Y7" s="50">
        <v>1.1613</v>
      </c>
      <c r="Z7" s="50">
        <v>1.1641999999999999</v>
      </c>
      <c r="AA7" s="48">
        <v>24.22</v>
      </c>
      <c r="AB7" s="48">
        <v>20.81</v>
      </c>
    </row>
    <row r="8" spans="1:28" ht="12.75" customHeight="1" x14ac:dyDescent="0.25">
      <c r="A8" s="25">
        <v>5</v>
      </c>
      <c r="B8" s="26">
        <v>1</v>
      </c>
      <c r="C8" s="55">
        <v>13731</v>
      </c>
      <c r="D8" s="51">
        <f t="shared" si="0"/>
        <v>11794.365229342038</v>
      </c>
      <c r="E8" s="52">
        <f t="shared" si="1"/>
        <v>285041.82900000003</v>
      </c>
      <c r="F8" s="55">
        <v>3736</v>
      </c>
      <c r="G8" s="52">
        <f t="shared" si="2"/>
        <v>3209.070606425013</v>
      </c>
      <c r="H8" s="52">
        <f t="shared" si="3"/>
        <v>77555.623999999996</v>
      </c>
      <c r="I8" s="55">
        <v>3450</v>
      </c>
      <c r="J8" s="52">
        <f t="shared" si="4"/>
        <v>2963.4083490809144</v>
      </c>
      <c r="K8" s="52">
        <f t="shared" si="5"/>
        <v>71618.55</v>
      </c>
      <c r="L8" s="55">
        <v>3575</v>
      </c>
      <c r="M8" s="52">
        <f t="shared" si="6"/>
        <v>3070.7782168012372</v>
      </c>
      <c r="N8" s="52">
        <f t="shared" si="7"/>
        <v>74213.425000000003</v>
      </c>
      <c r="O8" s="56">
        <v>18545</v>
      </c>
      <c r="P8" s="52">
        <f t="shared" si="8"/>
        <v>15929.393574987116</v>
      </c>
      <c r="Q8" s="52">
        <f t="shared" si="9"/>
        <v>384975.65500000003</v>
      </c>
      <c r="R8" s="55">
        <v>2003</v>
      </c>
      <c r="S8" s="52">
        <f t="shared" si="10"/>
        <v>1720.4947603504554</v>
      </c>
      <c r="T8" s="52">
        <f t="shared" si="11"/>
        <v>41580.277000000002</v>
      </c>
      <c r="U8" s="56">
        <v>54000</v>
      </c>
      <c r="V8" s="52">
        <f t="shared" si="12"/>
        <v>46383.782855179525</v>
      </c>
      <c r="W8" s="52">
        <f t="shared" si="13"/>
        <v>1120986</v>
      </c>
      <c r="X8" s="50">
        <v>1.161</v>
      </c>
      <c r="Y8" s="50">
        <v>1.1611</v>
      </c>
      <c r="Z8" s="50">
        <v>1.1641999999999999</v>
      </c>
      <c r="AA8" s="48">
        <v>24.164999999999999</v>
      </c>
      <c r="AB8" s="48">
        <v>20.759</v>
      </c>
    </row>
    <row r="9" spans="1:28" ht="13.5" x14ac:dyDescent="0.25">
      <c r="A9" s="25">
        <v>6</v>
      </c>
      <c r="B9" s="26"/>
      <c r="C9" s="55"/>
      <c r="D9" s="51"/>
      <c r="E9" s="52"/>
      <c r="F9" s="55"/>
      <c r="G9" s="52"/>
      <c r="H9" s="52"/>
      <c r="I9" s="55"/>
      <c r="J9" s="52"/>
      <c r="K9" s="52"/>
      <c r="L9" s="55"/>
      <c r="M9" s="52"/>
      <c r="N9" s="52"/>
      <c r="O9" s="56"/>
      <c r="P9" s="52"/>
      <c r="Q9" s="52"/>
      <c r="R9" s="55"/>
      <c r="S9" s="52"/>
      <c r="T9" s="52"/>
      <c r="U9" s="56"/>
      <c r="V9" s="52"/>
      <c r="W9" s="52"/>
      <c r="X9" s="50"/>
      <c r="Y9" s="50"/>
      <c r="Z9" s="50"/>
      <c r="AA9" s="48"/>
      <c r="AB9" s="48"/>
    </row>
    <row r="10" spans="1:28" ht="13.5" x14ac:dyDescent="0.25">
      <c r="A10" s="25">
        <v>7</v>
      </c>
      <c r="B10" s="26"/>
      <c r="C10" s="55"/>
      <c r="D10" s="51"/>
      <c r="E10" s="52"/>
      <c r="F10" s="55"/>
      <c r="G10" s="52"/>
      <c r="H10" s="52"/>
      <c r="I10" s="55"/>
      <c r="J10" s="52"/>
      <c r="K10" s="52"/>
      <c r="L10" s="55"/>
      <c r="M10" s="52"/>
      <c r="N10" s="52"/>
      <c r="O10" s="56"/>
      <c r="P10" s="52"/>
      <c r="Q10" s="52"/>
      <c r="R10" s="55"/>
      <c r="S10" s="52"/>
      <c r="T10" s="52"/>
      <c r="U10" s="56"/>
      <c r="V10" s="52"/>
      <c r="W10" s="52"/>
      <c r="X10" s="50"/>
      <c r="Y10" s="50"/>
      <c r="Z10" s="50"/>
      <c r="AA10" s="48"/>
      <c r="AB10" s="48"/>
    </row>
    <row r="11" spans="1:28" ht="13.5" x14ac:dyDescent="0.25">
      <c r="A11" s="25">
        <v>8</v>
      </c>
      <c r="B11" s="26">
        <v>1</v>
      </c>
      <c r="C11" s="55">
        <v>13661</v>
      </c>
      <c r="D11" s="51">
        <f t="shared" ref="D11:D13" si="14">IF(C11=0,"",C11/Z11)</f>
        <v>11841.033197538356</v>
      </c>
      <c r="E11" s="52">
        <f t="shared" ref="E11:E13" si="15">C11*AB11</f>
        <v>287017.61000000004</v>
      </c>
      <c r="F11" s="55">
        <v>3669.5</v>
      </c>
      <c r="G11" s="52">
        <f t="shared" ref="G11:G13" si="16">IF(F11=0,"",F11/Z11)</f>
        <v>3180.6362139204302</v>
      </c>
      <c r="H11" s="52">
        <f t="shared" ref="H11:H13" si="17">F11*AB11</f>
        <v>77096.195000000007</v>
      </c>
      <c r="I11" s="55">
        <v>3450</v>
      </c>
      <c r="J11" s="52">
        <f>IF(I11=0,"",I11/Z11)</f>
        <v>2990.3787813122999</v>
      </c>
      <c r="K11" s="52">
        <f t="shared" ref="K11:K13" si="18">I11*AB11</f>
        <v>72484.5</v>
      </c>
      <c r="L11" s="55">
        <v>3519</v>
      </c>
      <c r="M11" s="52">
        <f t="shared" ref="M11:M13" si="19">IF(L11=0,"",L11/Z11)</f>
        <v>3050.1863569385455</v>
      </c>
      <c r="N11" s="52">
        <f t="shared" ref="N11:N13" si="20">L11*AB11</f>
        <v>73934.19</v>
      </c>
      <c r="O11" s="56">
        <v>18340</v>
      </c>
      <c r="P11" s="52">
        <f t="shared" ref="P11:P13" si="21">IF(O11=0,"",O11/Z11)</f>
        <v>15896.680246164515</v>
      </c>
      <c r="Q11" s="52">
        <f t="shared" ref="Q11:Q13" si="22">O11*AB11</f>
        <v>385323.4</v>
      </c>
      <c r="R11" s="55">
        <v>1990</v>
      </c>
      <c r="S11" s="52">
        <f t="shared" ref="S11:S13" si="23">IF(R11=0,"",R11/Z11)</f>
        <v>1724.8851521192685</v>
      </c>
      <c r="T11" s="52">
        <f t="shared" ref="T11:T13" si="24">R11*AB11</f>
        <v>41809.9</v>
      </c>
      <c r="U11" s="56">
        <v>51850</v>
      </c>
      <c r="V11" s="52">
        <f t="shared" ref="V11:V13" si="25">IF(U11=0,"",U11/Z11)</f>
        <v>44942.359365519631</v>
      </c>
      <c r="W11" s="52">
        <f t="shared" ref="W11:W13" si="26">U11*AB11</f>
        <v>1089368.5</v>
      </c>
      <c r="X11" s="50">
        <v>1.151</v>
      </c>
      <c r="Y11" s="50">
        <v>1.1507000000000001</v>
      </c>
      <c r="Z11" s="50">
        <v>1.1536999999999999</v>
      </c>
      <c r="AA11" s="48">
        <v>24.24</v>
      </c>
      <c r="AB11" s="48">
        <v>21.01</v>
      </c>
    </row>
    <row r="12" spans="1:28" ht="13.5" x14ac:dyDescent="0.25">
      <c r="A12" s="25">
        <v>9</v>
      </c>
      <c r="B12" s="26">
        <v>1</v>
      </c>
      <c r="C12" s="55">
        <v>13716</v>
      </c>
      <c r="D12" s="51">
        <f t="shared" si="14"/>
        <v>11851.72383997235</v>
      </c>
      <c r="E12" s="52">
        <f t="shared" si="15"/>
        <v>286499.80800000002</v>
      </c>
      <c r="F12" s="55">
        <v>3608</v>
      </c>
      <c r="G12" s="52">
        <f t="shared" si="16"/>
        <v>3117.6013134018835</v>
      </c>
      <c r="H12" s="52">
        <f t="shared" si="17"/>
        <v>75363.90400000001</v>
      </c>
      <c r="I12" s="55">
        <v>3510</v>
      </c>
      <c r="J12" s="52">
        <f t="shared" ref="J12:J13" si="27">IF(I12=0,"",I12/Z12)</f>
        <v>3032.9214551110344</v>
      </c>
      <c r="K12" s="52">
        <f t="shared" si="18"/>
        <v>73316.88</v>
      </c>
      <c r="L12" s="55">
        <v>3576</v>
      </c>
      <c r="M12" s="52">
        <f t="shared" si="19"/>
        <v>3089.9507474293614</v>
      </c>
      <c r="N12" s="52">
        <f t="shared" si="20"/>
        <v>74695.488000000012</v>
      </c>
      <c r="O12" s="56">
        <v>17930</v>
      </c>
      <c r="P12" s="52">
        <f t="shared" si="21"/>
        <v>15492.957746478873</v>
      </c>
      <c r="Q12" s="52">
        <f t="shared" si="22"/>
        <v>374521.84</v>
      </c>
      <c r="R12" s="55">
        <v>1983</v>
      </c>
      <c r="S12" s="52">
        <f t="shared" si="23"/>
        <v>1713.4710101097382</v>
      </c>
      <c r="T12" s="52">
        <f t="shared" si="24"/>
        <v>41420.904000000002</v>
      </c>
      <c r="U12" s="56">
        <v>53060</v>
      </c>
      <c r="V12" s="52">
        <f t="shared" si="25"/>
        <v>45848.094703188457</v>
      </c>
      <c r="W12" s="52">
        <f t="shared" si="26"/>
        <v>1108317.28</v>
      </c>
      <c r="X12" s="50">
        <v>1.1543000000000001</v>
      </c>
      <c r="Y12" s="50">
        <v>1.1543000000000001</v>
      </c>
      <c r="Z12" s="50">
        <v>1.1573</v>
      </c>
      <c r="AA12" s="48">
        <v>24.17</v>
      </c>
      <c r="AB12" s="48">
        <v>20.888000000000002</v>
      </c>
    </row>
    <row r="13" spans="1:28" ht="13.5" x14ac:dyDescent="0.25">
      <c r="A13" s="25">
        <v>10</v>
      </c>
      <c r="B13" s="26">
        <v>1</v>
      </c>
      <c r="C13" s="55">
        <v>13370</v>
      </c>
      <c r="D13" s="51">
        <f t="shared" si="14"/>
        <v>11588.801248158101</v>
      </c>
      <c r="E13" s="52">
        <f t="shared" si="15"/>
        <v>280302.05</v>
      </c>
      <c r="F13" s="55">
        <v>3489</v>
      </c>
      <c r="G13" s="52">
        <f t="shared" si="16"/>
        <v>3024.1830631880039</v>
      </c>
      <c r="H13" s="52">
        <f t="shared" si="17"/>
        <v>73146.884999999995</v>
      </c>
      <c r="I13" s="55">
        <v>3510</v>
      </c>
      <c r="J13" s="52">
        <f t="shared" si="27"/>
        <v>3042.3853688133831</v>
      </c>
      <c r="K13" s="52">
        <f t="shared" si="18"/>
        <v>73587.149999999994</v>
      </c>
      <c r="L13" s="55">
        <v>3486</v>
      </c>
      <c r="M13" s="52">
        <f t="shared" si="19"/>
        <v>3021.5827338129498</v>
      </c>
      <c r="N13" s="52">
        <f t="shared" si="20"/>
        <v>73083.990000000005</v>
      </c>
      <c r="O13" s="56">
        <v>17380</v>
      </c>
      <c r="P13" s="52">
        <f t="shared" si="21"/>
        <v>15064.574846147179</v>
      </c>
      <c r="Q13" s="52">
        <f t="shared" si="22"/>
        <v>364371.7</v>
      </c>
      <c r="R13" s="55">
        <v>1974.5</v>
      </c>
      <c r="S13" s="52">
        <f t="shared" si="23"/>
        <v>1711.4501170148219</v>
      </c>
      <c r="T13" s="52">
        <f t="shared" si="24"/>
        <v>41395.392500000002</v>
      </c>
      <c r="U13" s="56">
        <v>51750</v>
      </c>
      <c r="V13" s="52">
        <f t="shared" si="25"/>
        <v>44855.681719684493</v>
      </c>
      <c r="W13" s="52">
        <f t="shared" si="26"/>
        <v>1084938.75</v>
      </c>
      <c r="X13" s="50">
        <v>1.1509</v>
      </c>
      <c r="Y13" s="50">
        <v>1.1508</v>
      </c>
      <c r="Z13" s="50">
        <v>1.1536999999999999</v>
      </c>
      <c r="AA13" s="48">
        <v>24.195</v>
      </c>
      <c r="AB13" s="48">
        <v>20.965</v>
      </c>
    </row>
    <row r="14" spans="1:28" ht="13.5" x14ac:dyDescent="0.25">
      <c r="A14" s="25">
        <v>11</v>
      </c>
      <c r="B14" s="26">
        <v>1</v>
      </c>
      <c r="C14" s="55">
        <v>13420</v>
      </c>
      <c r="D14" s="51">
        <f t="shared" ref="D14:D18" si="28">IF(C14=0,"",C14/Z14)</f>
        <v>11630.123927550048</v>
      </c>
      <c r="E14" s="52">
        <f t="shared" ref="E14:E18" si="29">C14*AB14</f>
        <v>281497.92</v>
      </c>
      <c r="F14" s="55">
        <v>3498.5</v>
      </c>
      <c r="G14" s="52">
        <f t="shared" ref="G14:G18" si="30">IF(F14=0,"",F14/Z14)</f>
        <v>3031.8918450472315</v>
      </c>
      <c r="H14" s="52">
        <f t="shared" ref="H14:H18" si="31">F14*AB14</f>
        <v>73384.535999999993</v>
      </c>
      <c r="I14" s="55">
        <v>3510</v>
      </c>
      <c r="J14" s="52">
        <f t="shared" ref="J14:J18" si="32">IF(I14=0,"",I14/Z14)</f>
        <v>3041.8580466244912</v>
      </c>
      <c r="K14" s="52">
        <f t="shared" ref="K14:K18" si="33">I14*AB14</f>
        <v>73625.759999999995</v>
      </c>
      <c r="L14" s="55">
        <v>3468</v>
      </c>
      <c r="M14" s="52">
        <f t="shared" ref="M14:M18" si="34">IF(L14=0,"",L14/Z14)</f>
        <v>3005.4597452118901</v>
      </c>
      <c r="N14" s="52">
        <f t="shared" ref="N14:N18" si="35">L14*AB14</f>
        <v>72744.767999999996</v>
      </c>
      <c r="O14" s="56">
        <v>17440</v>
      </c>
      <c r="P14" s="52">
        <f t="shared" ref="P14:P18" si="36">IF(O14=0,"",O14/Z14)</f>
        <v>15113.961348470406</v>
      </c>
      <c r="Q14" s="52">
        <f t="shared" ref="Q14:Q18" si="37">O14*AB14</f>
        <v>365821.44</v>
      </c>
      <c r="R14" s="55">
        <v>1967</v>
      </c>
      <c r="S14" s="52">
        <f t="shared" ref="S14:S18" si="38">IF(R14=0,"",R14/Z14)</f>
        <v>1704.6537828234684</v>
      </c>
      <c r="T14" s="52">
        <f t="shared" ref="T14:T18" si="39">R14*AB14</f>
        <v>41259.792000000001</v>
      </c>
      <c r="U14" s="56">
        <v>52395</v>
      </c>
      <c r="V14" s="52">
        <f t="shared" ref="V14:V18" si="40">IF(U14=0,"",U14/Z14)</f>
        <v>45406.881012219434</v>
      </c>
      <c r="W14" s="52">
        <f t="shared" ref="W14:W18" si="41">U14*AB14</f>
        <v>1099037.52</v>
      </c>
      <c r="X14" s="50">
        <v>1.1507000000000001</v>
      </c>
      <c r="Y14" s="50">
        <v>1.1508</v>
      </c>
      <c r="Z14" s="50">
        <v>1.1538999999999999</v>
      </c>
      <c r="AA14" s="48">
        <v>24.195</v>
      </c>
      <c r="AB14" s="48">
        <v>20.975999999999999</v>
      </c>
    </row>
    <row r="15" spans="1:28" ht="13.5" x14ac:dyDescent="0.25">
      <c r="A15" s="25">
        <v>12</v>
      </c>
      <c r="B15" s="26">
        <v>1</v>
      </c>
      <c r="C15" s="55">
        <v>13603</v>
      </c>
      <c r="D15" s="51">
        <f t="shared" si="28"/>
        <v>11755.098513653647</v>
      </c>
      <c r="E15" s="52">
        <f t="shared" si="29"/>
        <v>284221.08199999999</v>
      </c>
      <c r="F15" s="55">
        <v>3536</v>
      </c>
      <c r="G15" s="52">
        <f t="shared" si="30"/>
        <v>3055.6515727618389</v>
      </c>
      <c r="H15" s="52">
        <f t="shared" si="31"/>
        <v>73881.183999999994</v>
      </c>
      <c r="I15" s="55">
        <v>3510</v>
      </c>
      <c r="J15" s="52">
        <f t="shared" si="32"/>
        <v>3033.1835464915312</v>
      </c>
      <c r="K15" s="52">
        <f t="shared" si="33"/>
        <v>73337.939999999988</v>
      </c>
      <c r="L15" s="55">
        <v>3557</v>
      </c>
      <c r="M15" s="52">
        <f t="shared" si="34"/>
        <v>3073.798824749395</v>
      </c>
      <c r="N15" s="52">
        <f t="shared" si="35"/>
        <v>74319.957999999999</v>
      </c>
      <c r="O15" s="56">
        <v>17630</v>
      </c>
      <c r="P15" s="52">
        <f t="shared" si="36"/>
        <v>15235.050120981679</v>
      </c>
      <c r="Q15" s="52">
        <f t="shared" si="37"/>
        <v>368361.22</v>
      </c>
      <c r="R15" s="55">
        <v>1957</v>
      </c>
      <c r="S15" s="52">
        <f t="shared" si="38"/>
        <v>1691.151054268925</v>
      </c>
      <c r="T15" s="52">
        <f t="shared" si="39"/>
        <v>40889.557999999997</v>
      </c>
      <c r="U15" s="56">
        <v>53350</v>
      </c>
      <c r="V15" s="52">
        <f t="shared" si="40"/>
        <v>46102.661596958176</v>
      </c>
      <c r="W15" s="52">
        <f t="shared" si="41"/>
        <v>1114694.8999999999</v>
      </c>
      <c r="X15" s="50">
        <v>1.1536999999999999</v>
      </c>
      <c r="Y15" s="50">
        <v>1.1541999999999999</v>
      </c>
      <c r="Z15" s="50">
        <v>1.1572</v>
      </c>
      <c r="AA15" s="48">
        <v>24.17</v>
      </c>
      <c r="AB15" s="48">
        <v>20.893999999999998</v>
      </c>
    </row>
    <row r="16" spans="1:28" ht="13.5" x14ac:dyDescent="0.25">
      <c r="A16" s="25">
        <v>13</v>
      </c>
      <c r="B16" s="26"/>
      <c r="C16" s="55"/>
      <c r="D16" s="51"/>
      <c r="E16" s="52"/>
      <c r="F16" s="55"/>
      <c r="G16" s="52"/>
      <c r="H16" s="52"/>
      <c r="I16" s="55"/>
      <c r="J16" s="52"/>
      <c r="K16" s="52"/>
      <c r="L16" s="55"/>
      <c r="M16" s="52"/>
      <c r="N16" s="52"/>
      <c r="O16" s="56"/>
      <c r="P16" s="52"/>
      <c r="Q16" s="52"/>
      <c r="R16" s="55"/>
      <c r="S16" s="52"/>
      <c r="T16" s="52"/>
      <c r="U16" s="56"/>
      <c r="V16" s="52"/>
      <c r="W16" s="52"/>
      <c r="X16" s="50"/>
      <c r="Y16" s="50"/>
      <c r="Z16" s="50"/>
      <c r="AA16" s="48"/>
      <c r="AB16" s="48"/>
    </row>
    <row r="17" spans="1:28" ht="13.5" x14ac:dyDescent="0.25">
      <c r="A17" s="25">
        <v>14</v>
      </c>
      <c r="B17" s="26"/>
      <c r="C17" s="55"/>
      <c r="D17" s="51"/>
      <c r="E17" s="52"/>
      <c r="F17" s="55"/>
      <c r="G17" s="52"/>
      <c r="H17" s="52"/>
      <c r="I17" s="55"/>
      <c r="J17" s="52"/>
      <c r="K17" s="52"/>
      <c r="L17" s="55"/>
      <c r="M17" s="52"/>
      <c r="N17" s="52"/>
      <c r="O17" s="56"/>
      <c r="P17" s="52"/>
      <c r="Q17" s="52"/>
      <c r="R17" s="55"/>
      <c r="S17" s="52"/>
      <c r="T17" s="52"/>
      <c r="U17" s="56"/>
      <c r="V17" s="52"/>
      <c r="W17" s="52"/>
      <c r="X17" s="50"/>
      <c r="Y17" s="50"/>
      <c r="Z17" s="50"/>
      <c r="AA17" s="48"/>
      <c r="AB17" s="48"/>
    </row>
    <row r="18" spans="1:28" ht="13.5" x14ac:dyDescent="0.25">
      <c r="A18" s="25">
        <v>15</v>
      </c>
      <c r="B18" s="26">
        <v>1</v>
      </c>
      <c r="C18" s="55">
        <v>13714</v>
      </c>
      <c r="D18" s="51">
        <f t="shared" si="28"/>
        <v>11813.248341803772</v>
      </c>
      <c r="E18" s="52">
        <f t="shared" si="29"/>
        <v>285347.19799999997</v>
      </c>
      <c r="F18" s="55">
        <v>3419.5</v>
      </c>
      <c r="G18" s="52">
        <f t="shared" si="30"/>
        <v>2945.5594797140147</v>
      </c>
      <c r="H18" s="52">
        <f t="shared" si="31"/>
        <v>71149.536500000002</v>
      </c>
      <c r="I18" s="55">
        <v>3510</v>
      </c>
      <c r="J18" s="52">
        <f t="shared" si="32"/>
        <v>3023.5162374020156</v>
      </c>
      <c r="K18" s="52">
        <f t="shared" si="33"/>
        <v>73032.569999999992</v>
      </c>
      <c r="L18" s="55">
        <v>3562</v>
      </c>
      <c r="M18" s="52">
        <f t="shared" si="34"/>
        <v>3068.309070548712</v>
      </c>
      <c r="N18" s="52">
        <f t="shared" si="35"/>
        <v>74114.534</v>
      </c>
      <c r="O18" s="56">
        <v>17810</v>
      </c>
      <c r="P18" s="52">
        <f t="shared" si="36"/>
        <v>15341.54535274356</v>
      </c>
      <c r="Q18" s="52">
        <f t="shared" si="37"/>
        <v>370572.67</v>
      </c>
      <c r="R18" s="55">
        <v>1964</v>
      </c>
      <c r="S18" s="52">
        <f t="shared" si="38"/>
        <v>1691.7908519252303</v>
      </c>
      <c r="T18" s="52">
        <f t="shared" si="39"/>
        <v>40864.947999999997</v>
      </c>
      <c r="U18" s="56">
        <v>54650</v>
      </c>
      <c r="V18" s="52">
        <f t="shared" si="40"/>
        <v>47075.54483590318</v>
      </c>
      <c r="W18" s="52">
        <f t="shared" si="41"/>
        <v>1137102.5499999998</v>
      </c>
      <c r="X18" s="50">
        <v>1.1577</v>
      </c>
      <c r="Y18" s="50">
        <v>1.1580999999999999</v>
      </c>
      <c r="Z18" s="50">
        <v>1.1609</v>
      </c>
      <c r="AA18" s="48">
        <v>24.15</v>
      </c>
      <c r="AB18" s="48">
        <v>20.806999999999999</v>
      </c>
    </row>
    <row r="19" spans="1:28" ht="13.5" x14ac:dyDescent="0.25">
      <c r="A19" s="25">
        <v>16</v>
      </c>
      <c r="B19" s="26">
        <v>1</v>
      </c>
      <c r="C19" s="55">
        <v>13682</v>
      </c>
      <c r="D19" s="51">
        <f t="shared" ref="D19:D22" si="42">IF(C19=0,"",C19/Z19)</f>
        <v>11794.827586206897</v>
      </c>
      <c r="E19" s="52">
        <f t="shared" ref="E19:E22" si="43">C19*AB19</f>
        <v>284900.28600000002</v>
      </c>
      <c r="F19" s="55">
        <v>3359</v>
      </c>
      <c r="G19" s="52">
        <f t="shared" ref="G19:G22" si="44">IF(F19=0,"",F19/Z19)</f>
        <v>2895.6896551724139</v>
      </c>
      <c r="H19" s="52">
        <f t="shared" ref="H19:H22" si="45">F19*AB19</f>
        <v>69944.456999999995</v>
      </c>
      <c r="I19" s="55">
        <v>3510</v>
      </c>
      <c r="J19" s="52">
        <f t="shared" ref="J19:J22" si="46">IF(I19=0,"",I19/Z19)</f>
        <v>3025.8620689655177</v>
      </c>
      <c r="K19" s="52">
        <f t="shared" ref="K19:K22" si="47">I19*AB19</f>
        <v>73088.73</v>
      </c>
      <c r="L19" s="55">
        <v>3550</v>
      </c>
      <c r="M19" s="52">
        <f t="shared" ref="M19:M22" si="48">IF(L19=0,"",L19/Z19)</f>
        <v>3060.344827586207</v>
      </c>
      <c r="N19" s="52">
        <f t="shared" ref="N19:N22" si="49">L19*AB19</f>
        <v>73921.649999999994</v>
      </c>
      <c r="O19" s="56">
        <v>17630</v>
      </c>
      <c r="P19" s="52">
        <f t="shared" ref="P19:P22" si="50">IF(O19=0,"",O19/Z19)</f>
        <v>15198.275862068967</v>
      </c>
      <c r="Q19" s="52">
        <f t="shared" ref="Q19:Q22" si="51">O19*AB19</f>
        <v>367109.49</v>
      </c>
      <c r="R19" s="55">
        <v>1956</v>
      </c>
      <c r="S19" s="52">
        <f t="shared" ref="S19:S22" si="52">IF(R19=0,"",R19/Z19)</f>
        <v>1686.2068965517242</v>
      </c>
      <c r="T19" s="52">
        <f t="shared" ref="T19:T22" si="53">R19*AB19</f>
        <v>40729.788</v>
      </c>
      <c r="U19" s="56">
        <v>55150</v>
      </c>
      <c r="V19" s="52">
        <f t="shared" ref="V19:V22" si="54">IF(U19=0,"",U19/Z19)</f>
        <v>47543.103448275862</v>
      </c>
      <c r="W19" s="52">
        <f t="shared" ref="W19:W22" si="55">U19*AB19</f>
        <v>1148388.45</v>
      </c>
      <c r="X19" s="50">
        <v>1.1564000000000001</v>
      </c>
      <c r="Y19" s="50">
        <v>1.1569</v>
      </c>
      <c r="Z19" s="60">
        <v>1.1599999999999999</v>
      </c>
      <c r="AA19" s="48">
        <v>24.15</v>
      </c>
      <c r="AB19" s="48">
        <v>20.823</v>
      </c>
    </row>
    <row r="20" spans="1:28" ht="13.5" x14ac:dyDescent="0.25">
      <c r="A20" s="25">
        <v>17</v>
      </c>
      <c r="B20" s="26">
        <v>1</v>
      </c>
      <c r="C20" s="55">
        <v>13736</v>
      </c>
      <c r="D20" s="51">
        <f t="shared" si="42"/>
        <v>11849.551414768806</v>
      </c>
      <c r="E20" s="52">
        <f t="shared" si="43"/>
        <v>286148.35200000001</v>
      </c>
      <c r="F20" s="55">
        <v>3405.5</v>
      </c>
      <c r="G20" s="52">
        <f t="shared" si="44"/>
        <v>2937.8019323671497</v>
      </c>
      <c r="H20" s="52">
        <f t="shared" si="45"/>
        <v>70943.376000000004</v>
      </c>
      <c r="I20" s="55">
        <v>3510</v>
      </c>
      <c r="J20" s="52">
        <f t="shared" si="46"/>
        <v>3027.9503105590061</v>
      </c>
      <c r="K20" s="52">
        <f t="shared" si="47"/>
        <v>73120.320000000007</v>
      </c>
      <c r="L20" s="55">
        <v>3592</v>
      </c>
      <c r="M20" s="52">
        <f t="shared" si="48"/>
        <v>3098.6887508626637</v>
      </c>
      <c r="N20" s="52">
        <f t="shared" si="49"/>
        <v>74828.544000000009</v>
      </c>
      <c r="O20" s="56">
        <v>17820</v>
      </c>
      <c r="P20" s="52">
        <f t="shared" si="50"/>
        <v>15372.670807453416</v>
      </c>
      <c r="Q20" s="52">
        <f t="shared" si="51"/>
        <v>371226.24</v>
      </c>
      <c r="R20" s="55">
        <v>1945</v>
      </c>
      <c r="S20" s="52">
        <f t="shared" si="52"/>
        <v>1677.8812974465147</v>
      </c>
      <c r="T20" s="52">
        <f t="shared" si="53"/>
        <v>40518.239999999998</v>
      </c>
      <c r="U20" s="56">
        <v>55400</v>
      </c>
      <c r="V20" s="52">
        <f t="shared" si="54"/>
        <v>47791.580400276049</v>
      </c>
      <c r="W20" s="52">
        <f t="shared" si="55"/>
        <v>1154092.8</v>
      </c>
      <c r="X20" s="50">
        <v>1.1560999999999999</v>
      </c>
      <c r="Y20" s="50">
        <v>1.1559999999999999</v>
      </c>
      <c r="Z20" s="50">
        <v>1.1592</v>
      </c>
      <c r="AA20" s="48">
        <v>24.15</v>
      </c>
      <c r="AB20" s="48">
        <v>20.832000000000001</v>
      </c>
    </row>
    <row r="21" spans="1:28" ht="13.5" x14ac:dyDescent="0.25">
      <c r="A21" s="25">
        <v>18</v>
      </c>
      <c r="B21" s="26">
        <v>1</v>
      </c>
      <c r="C21" s="55">
        <v>13612</v>
      </c>
      <c r="D21" s="51">
        <f t="shared" si="42"/>
        <v>11879.909233723163</v>
      </c>
      <c r="E21" s="52">
        <f t="shared" si="43"/>
        <v>286913.73599999998</v>
      </c>
      <c r="F21" s="55">
        <v>3402</v>
      </c>
      <c r="G21" s="52">
        <f t="shared" si="44"/>
        <v>2969.1045557688954</v>
      </c>
      <c r="H21" s="52">
        <f t="shared" si="45"/>
        <v>71707.356</v>
      </c>
      <c r="I21" s="55">
        <v>3510</v>
      </c>
      <c r="J21" s="52">
        <f t="shared" si="46"/>
        <v>3063.3618432536223</v>
      </c>
      <c r="K21" s="52">
        <f t="shared" si="47"/>
        <v>73983.78</v>
      </c>
      <c r="L21" s="55">
        <v>3565</v>
      </c>
      <c r="M21" s="52">
        <f t="shared" si="48"/>
        <v>3111.363239657881</v>
      </c>
      <c r="N21" s="52">
        <f t="shared" si="49"/>
        <v>75143.069999999992</v>
      </c>
      <c r="O21" s="56">
        <v>17770</v>
      </c>
      <c r="P21" s="52">
        <f t="shared" si="50"/>
        <v>15508.814801885146</v>
      </c>
      <c r="Q21" s="52">
        <f t="shared" si="51"/>
        <v>374556.06</v>
      </c>
      <c r="R21" s="55">
        <v>1945</v>
      </c>
      <c r="S21" s="52">
        <f t="shared" si="52"/>
        <v>1697.5039273869786</v>
      </c>
      <c r="T21" s="52">
        <f t="shared" si="53"/>
        <v>40996.71</v>
      </c>
      <c r="U21" s="56">
        <v>53455</v>
      </c>
      <c r="V21" s="52">
        <f t="shared" si="54"/>
        <v>46652.993541630305</v>
      </c>
      <c r="W21" s="52">
        <f t="shared" si="55"/>
        <v>1126724.49</v>
      </c>
      <c r="X21" s="50">
        <v>1.1431</v>
      </c>
      <c r="Y21" s="50">
        <v>1.1427</v>
      </c>
      <c r="Z21" s="50">
        <v>1.1457999999999999</v>
      </c>
      <c r="AA21" s="48">
        <v>24.175000000000001</v>
      </c>
      <c r="AB21" s="48">
        <v>21.077999999999999</v>
      </c>
    </row>
    <row r="22" spans="1:28" ht="13.5" x14ac:dyDescent="0.25">
      <c r="A22" s="25">
        <v>19</v>
      </c>
      <c r="B22" s="26">
        <v>1</v>
      </c>
      <c r="C22" s="55">
        <v>13530.5</v>
      </c>
      <c r="D22" s="51">
        <f t="shared" si="42"/>
        <v>11805.688857865807</v>
      </c>
      <c r="E22" s="52">
        <f t="shared" si="43"/>
        <v>285845.34299999999</v>
      </c>
      <c r="F22" s="55">
        <v>3400</v>
      </c>
      <c r="G22" s="52">
        <f t="shared" si="44"/>
        <v>2966.5823226594539</v>
      </c>
      <c r="H22" s="52">
        <f t="shared" si="45"/>
        <v>71828.400000000009</v>
      </c>
      <c r="I22" s="55">
        <v>3510</v>
      </c>
      <c r="J22" s="52">
        <f t="shared" si="46"/>
        <v>3062.5599860396128</v>
      </c>
      <c r="K22" s="52">
        <f t="shared" si="47"/>
        <v>74152.260000000009</v>
      </c>
      <c r="L22" s="55">
        <v>3584.5</v>
      </c>
      <c r="M22" s="52">
        <f t="shared" si="48"/>
        <v>3127.5630398743569</v>
      </c>
      <c r="N22" s="52">
        <f t="shared" si="49"/>
        <v>75726.146999999997</v>
      </c>
      <c r="O22" s="56">
        <v>17590</v>
      </c>
      <c r="P22" s="52">
        <f t="shared" si="50"/>
        <v>15347.700898699941</v>
      </c>
      <c r="Q22" s="52">
        <f t="shared" si="51"/>
        <v>371606.34</v>
      </c>
      <c r="R22" s="55">
        <v>1935</v>
      </c>
      <c r="S22" s="52">
        <f t="shared" si="52"/>
        <v>1688.3343512782481</v>
      </c>
      <c r="T22" s="52">
        <f t="shared" si="53"/>
        <v>40878.810000000005</v>
      </c>
      <c r="U22" s="56">
        <v>53200</v>
      </c>
      <c r="V22" s="52">
        <f t="shared" si="54"/>
        <v>46418.288107494984</v>
      </c>
      <c r="W22" s="52">
        <f t="shared" si="55"/>
        <v>1123903.2</v>
      </c>
      <c r="X22" s="50">
        <v>1.1436999999999999</v>
      </c>
      <c r="Y22" s="50">
        <v>1.143</v>
      </c>
      <c r="Z22" s="50">
        <v>1.1460999999999999</v>
      </c>
      <c r="AA22" s="48">
        <v>24.225000000000001</v>
      </c>
      <c r="AB22" s="48">
        <v>21.126000000000001</v>
      </c>
    </row>
    <row r="23" spans="1:28" ht="13.5" x14ac:dyDescent="0.25">
      <c r="A23" s="25">
        <v>20</v>
      </c>
      <c r="B23" s="26"/>
      <c r="C23" s="55"/>
      <c r="D23" s="51"/>
      <c r="E23" s="52"/>
      <c r="F23" s="55"/>
      <c r="G23" s="52"/>
      <c r="H23" s="52"/>
      <c r="I23" s="55"/>
      <c r="J23" s="52"/>
      <c r="K23" s="52"/>
      <c r="L23" s="55"/>
      <c r="M23" s="52"/>
      <c r="N23" s="52"/>
      <c r="O23" s="56"/>
      <c r="P23" s="52"/>
      <c r="Q23" s="52"/>
      <c r="R23" s="55"/>
      <c r="S23" s="52"/>
      <c r="T23" s="52"/>
      <c r="U23" s="56"/>
      <c r="V23" s="52"/>
      <c r="W23" s="52"/>
      <c r="X23" s="50"/>
      <c r="Y23" s="50"/>
      <c r="Z23" s="50"/>
      <c r="AA23" s="48"/>
      <c r="AB23" s="48"/>
    </row>
    <row r="24" spans="1:28" ht="13.5" x14ac:dyDescent="0.25">
      <c r="A24" s="25">
        <v>21</v>
      </c>
      <c r="B24" s="26"/>
      <c r="C24" s="55"/>
      <c r="D24" s="51"/>
      <c r="E24" s="52"/>
      <c r="F24" s="55"/>
      <c r="G24" s="52"/>
      <c r="H24" s="52"/>
      <c r="I24" s="55"/>
      <c r="J24" s="52"/>
      <c r="K24" s="52"/>
      <c r="L24" s="55"/>
      <c r="M24" s="52"/>
      <c r="N24" s="52"/>
      <c r="O24" s="56"/>
      <c r="P24" s="52"/>
      <c r="Q24" s="52"/>
      <c r="R24" s="55"/>
      <c r="S24" s="52"/>
      <c r="T24" s="52"/>
      <c r="U24" s="56"/>
      <c r="V24" s="52"/>
      <c r="W24" s="52"/>
      <c r="X24" s="50"/>
      <c r="Y24" s="50"/>
      <c r="Z24" s="50"/>
      <c r="AA24" s="48"/>
      <c r="AB24" s="48"/>
    </row>
    <row r="25" spans="1:28" ht="13.5" x14ac:dyDescent="0.25">
      <c r="A25" s="25">
        <v>22</v>
      </c>
      <c r="B25" s="26">
        <v>1</v>
      </c>
      <c r="C25" s="55">
        <v>13642</v>
      </c>
      <c r="D25" s="51">
        <f t="shared" ref="D25:D29" si="56">IF(C25=0,"",C25/Z25)</f>
        <v>11915.451131103153</v>
      </c>
      <c r="E25" s="52">
        <f t="shared" ref="E25:E29" si="57">C25*AB25</f>
        <v>288091.75599999999</v>
      </c>
      <c r="F25" s="55">
        <v>3405</v>
      </c>
      <c r="G25" s="52">
        <f t="shared" ref="G25:G29" si="58">IF(F25=0,"",F25/Z25)</f>
        <v>2974.0588697702856</v>
      </c>
      <c r="H25" s="52">
        <f t="shared" ref="H25:H29" si="59">F25*AB25</f>
        <v>71906.789999999994</v>
      </c>
      <c r="I25" s="55">
        <v>3510</v>
      </c>
      <c r="J25" s="52">
        <f t="shared" ref="J25:J29" si="60">IF(I25=0,"",I25/Z25)</f>
        <v>3065.7699362389726</v>
      </c>
      <c r="K25" s="52">
        <f t="shared" ref="K25:K29" si="61">I25*AB25</f>
        <v>74124.179999999993</v>
      </c>
      <c r="L25" s="55">
        <v>3612.5</v>
      </c>
      <c r="M25" s="52">
        <f t="shared" ref="M25:M29" si="62">IF(L25=0,"",L25/Z25)</f>
        <v>3155.2974058869768</v>
      </c>
      <c r="N25" s="52">
        <f t="shared" ref="N25:N29" si="63">L25*AB25</f>
        <v>76288.774999999994</v>
      </c>
      <c r="O25" s="56">
        <v>17640</v>
      </c>
      <c r="P25" s="52">
        <f t="shared" ref="P25:P29" si="64">IF(O25=0,"",O25/Z25)</f>
        <v>15407.459166739452</v>
      </c>
      <c r="Q25" s="52">
        <f t="shared" ref="Q25:Q29" si="65">O25*AB25</f>
        <v>372521.51999999996</v>
      </c>
      <c r="R25" s="55">
        <v>1928.5</v>
      </c>
      <c r="S25" s="52">
        <f t="shared" ref="S25:S29" si="66">IF(R25=0,"",R25/Z25)</f>
        <v>1684.4265874748885</v>
      </c>
      <c r="T25" s="52">
        <f t="shared" ref="T25:T29" si="67">R25*AB25</f>
        <v>40726.062999999995</v>
      </c>
      <c r="U25" s="56">
        <v>54995</v>
      </c>
      <c r="V25" s="52">
        <f t="shared" ref="V25:V29" si="68">IF(U25=0,"",U25/Z25)</f>
        <v>48034.762861385272</v>
      </c>
      <c r="W25" s="52">
        <f t="shared" ref="W25:W29" si="69">U25*AB25</f>
        <v>1161384.4099999999</v>
      </c>
      <c r="X25" s="50">
        <v>1.1426000000000001</v>
      </c>
      <c r="Y25" s="50">
        <v>1.1418999999999999</v>
      </c>
      <c r="Z25" s="50">
        <v>1.1449</v>
      </c>
      <c r="AA25" s="48">
        <v>24.195</v>
      </c>
      <c r="AB25" s="48">
        <v>21.117999999999999</v>
      </c>
    </row>
    <row r="26" spans="1:28" ht="13.5" x14ac:dyDescent="0.25">
      <c r="A26" s="25">
        <v>23</v>
      </c>
      <c r="B26" s="26">
        <v>1</v>
      </c>
      <c r="C26" s="55">
        <v>13334</v>
      </c>
      <c r="D26" s="51">
        <f t="shared" si="56"/>
        <v>11710.873001932197</v>
      </c>
      <c r="E26" s="52">
        <f t="shared" si="57"/>
        <v>283427.50400000002</v>
      </c>
      <c r="F26" s="55">
        <v>3263.5</v>
      </c>
      <c r="G26" s="52">
        <f t="shared" si="58"/>
        <v>2866.2392411733708</v>
      </c>
      <c r="H26" s="52">
        <f t="shared" si="59"/>
        <v>69368.956000000006</v>
      </c>
      <c r="I26" s="55">
        <v>3510</v>
      </c>
      <c r="J26" s="52">
        <f t="shared" si="60"/>
        <v>3082.7331810995956</v>
      </c>
      <c r="K26" s="52">
        <f t="shared" si="61"/>
        <v>74608.56</v>
      </c>
      <c r="L26" s="55">
        <v>3503</v>
      </c>
      <c r="M26" s="52">
        <f t="shared" si="62"/>
        <v>3076.5852801686278</v>
      </c>
      <c r="N26" s="52">
        <f t="shared" si="63"/>
        <v>74459.767999999996</v>
      </c>
      <c r="O26" s="56">
        <v>17105</v>
      </c>
      <c r="P26" s="52">
        <f t="shared" si="64"/>
        <v>15022.835060600737</v>
      </c>
      <c r="Q26" s="52">
        <f t="shared" si="65"/>
        <v>363583.88</v>
      </c>
      <c r="R26" s="55">
        <v>1910</v>
      </c>
      <c r="S26" s="52">
        <f t="shared" si="66"/>
        <v>1677.4986825926576</v>
      </c>
      <c r="T26" s="52">
        <f t="shared" si="67"/>
        <v>40598.959999999999</v>
      </c>
      <c r="U26" s="56">
        <v>51900</v>
      </c>
      <c r="V26" s="52">
        <f t="shared" si="68"/>
        <v>45582.294045318813</v>
      </c>
      <c r="W26" s="52">
        <f t="shared" si="69"/>
        <v>1103186.3999999999</v>
      </c>
      <c r="X26" s="50">
        <v>1.1362000000000001</v>
      </c>
      <c r="Y26" s="50">
        <v>1.1356999999999999</v>
      </c>
      <c r="Z26" s="50">
        <v>1.1386000000000001</v>
      </c>
      <c r="AA26" s="48">
        <v>24.204999999999998</v>
      </c>
      <c r="AB26" s="48">
        <v>21.256</v>
      </c>
    </row>
    <row r="27" spans="1:28" ht="13.5" x14ac:dyDescent="0.25">
      <c r="A27" s="25">
        <v>24</v>
      </c>
      <c r="B27" s="26">
        <v>1</v>
      </c>
      <c r="C27" s="55">
        <v>13181.5</v>
      </c>
      <c r="D27" s="51">
        <f t="shared" si="56"/>
        <v>11622.872762542984</v>
      </c>
      <c r="E27" s="52">
        <f t="shared" si="57"/>
        <v>281780.92550000001</v>
      </c>
      <c r="F27" s="55">
        <v>3150</v>
      </c>
      <c r="G27" s="52">
        <f t="shared" si="58"/>
        <v>2777.5328454280925</v>
      </c>
      <c r="H27" s="52">
        <f t="shared" si="59"/>
        <v>67337.55</v>
      </c>
      <c r="I27" s="55">
        <v>3510</v>
      </c>
      <c r="J27" s="52">
        <f t="shared" si="60"/>
        <v>3094.9651706198747</v>
      </c>
      <c r="K27" s="52">
        <f t="shared" si="61"/>
        <v>75033.26999999999</v>
      </c>
      <c r="L27" s="55">
        <v>3437</v>
      </c>
      <c r="M27" s="52">
        <f t="shared" si="62"/>
        <v>3030.5969491226519</v>
      </c>
      <c r="N27" s="52">
        <f t="shared" si="63"/>
        <v>73472.748999999996</v>
      </c>
      <c r="O27" s="56">
        <v>16610</v>
      </c>
      <c r="P27" s="52">
        <f t="shared" si="64"/>
        <v>14645.974781765275</v>
      </c>
      <c r="Q27" s="52">
        <f t="shared" si="65"/>
        <v>355071.97</v>
      </c>
      <c r="R27" s="55">
        <v>1896</v>
      </c>
      <c r="S27" s="52">
        <f t="shared" si="66"/>
        <v>1671.810246010052</v>
      </c>
      <c r="T27" s="52">
        <f t="shared" si="67"/>
        <v>40530.792000000001</v>
      </c>
      <c r="U27" s="56">
        <v>49550</v>
      </c>
      <c r="V27" s="52">
        <f t="shared" si="68"/>
        <v>43691.032536813327</v>
      </c>
      <c r="W27" s="52">
        <f t="shared" si="69"/>
        <v>1059230.3499999999</v>
      </c>
      <c r="X27" s="50">
        <v>1.131</v>
      </c>
      <c r="Y27" s="50">
        <v>1.131</v>
      </c>
      <c r="Z27" s="50">
        <v>1.1341000000000001</v>
      </c>
      <c r="AA27" s="48">
        <v>24.24</v>
      </c>
      <c r="AB27" s="48">
        <v>21.376999999999999</v>
      </c>
    </row>
    <row r="28" spans="1:28" ht="13.5" x14ac:dyDescent="0.25">
      <c r="A28" s="25">
        <v>25</v>
      </c>
      <c r="B28" s="26">
        <v>1</v>
      </c>
      <c r="C28" s="55">
        <v>13194</v>
      </c>
      <c r="D28" s="51">
        <f t="shared" si="56"/>
        <v>11636.973011113072</v>
      </c>
      <c r="E28" s="52">
        <f t="shared" si="57"/>
        <v>282219.66000000003</v>
      </c>
      <c r="F28" s="55">
        <v>3132</v>
      </c>
      <c r="G28" s="52">
        <f t="shared" si="58"/>
        <v>2762.3919562533079</v>
      </c>
      <c r="H28" s="52">
        <f t="shared" si="59"/>
        <v>66993.48</v>
      </c>
      <c r="I28" s="55">
        <v>3510</v>
      </c>
      <c r="J28" s="52">
        <f t="shared" si="60"/>
        <v>3095.7840889045688</v>
      </c>
      <c r="K28" s="52">
        <f t="shared" si="61"/>
        <v>75078.900000000009</v>
      </c>
      <c r="L28" s="55">
        <v>3432</v>
      </c>
      <c r="M28" s="52">
        <f t="shared" si="62"/>
        <v>3026.9888869289121</v>
      </c>
      <c r="N28" s="52">
        <f t="shared" si="63"/>
        <v>73410.48</v>
      </c>
      <c r="O28" s="56">
        <v>16660</v>
      </c>
      <c r="P28" s="52">
        <f>IF(O28=0,"",O28/Z28)</f>
        <v>14693.94955018522</v>
      </c>
      <c r="Q28" s="52">
        <f t="shared" si="65"/>
        <v>356357.4</v>
      </c>
      <c r="R28" s="55">
        <v>1894</v>
      </c>
      <c r="S28" s="52">
        <f t="shared" si="66"/>
        <v>1670.4886223319811</v>
      </c>
      <c r="T28" s="52">
        <f t="shared" si="67"/>
        <v>40512.660000000003</v>
      </c>
      <c r="U28" s="56">
        <v>50100</v>
      </c>
      <c r="V28" s="52">
        <f t="shared" si="68"/>
        <v>44187.687422825897</v>
      </c>
      <c r="W28" s="52">
        <f t="shared" si="69"/>
        <v>1071639</v>
      </c>
      <c r="X28" s="50">
        <v>1.1312</v>
      </c>
      <c r="Y28" s="50">
        <v>1.1305000000000001</v>
      </c>
      <c r="Z28" s="50">
        <v>1.1337999999999999</v>
      </c>
      <c r="AA28" s="48">
        <v>24.26</v>
      </c>
      <c r="AB28" s="48">
        <v>21.39</v>
      </c>
    </row>
    <row r="29" spans="1:28" ht="13.5" x14ac:dyDescent="0.25">
      <c r="A29" s="25">
        <v>26</v>
      </c>
      <c r="B29" s="26">
        <v>1</v>
      </c>
      <c r="C29" s="55">
        <v>13287</v>
      </c>
      <c r="D29" s="51">
        <f t="shared" si="56"/>
        <v>11656.285639091149</v>
      </c>
      <c r="E29" s="52">
        <f t="shared" si="57"/>
        <v>282800.50799999997</v>
      </c>
      <c r="F29" s="55">
        <v>3164</v>
      </c>
      <c r="G29" s="52">
        <f t="shared" si="58"/>
        <v>2775.6820773752083</v>
      </c>
      <c r="H29" s="52">
        <f t="shared" si="59"/>
        <v>67342.576000000001</v>
      </c>
      <c r="I29" s="55">
        <v>3510</v>
      </c>
      <c r="J29" s="52">
        <f t="shared" si="60"/>
        <v>3079.2174752171245</v>
      </c>
      <c r="K29" s="52">
        <f t="shared" si="61"/>
        <v>74706.84</v>
      </c>
      <c r="L29" s="55">
        <v>3460</v>
      </c>
      <c r="M29" s="52">
        <f t="shared" si="62"/>
        <v>3035.3539784191598</v>
      </c>
      <c r="N29" s="52">
        <f t="shared" si="63"/>
        <v>73642.64</v>
      </c>
      <c r="O29" s="56">
        <v>16570</v>
      </c>
      <c r="P29" s="52">
        <f t="shared" si="64"/>
        <v>14536.362838845514</v>
      </c>
      <c r="Q29" s="52">
        <f t="shared" si="65"/>
        <v>352675.88</v>
      </c>
      <c r="R29" s="55">
        <v>1880</v>
      </c>
      <c r="S29" s="52">
        <f t="shared" si="66"/>
        <v>1649.2674796034742</v>
      </c>
      <c r="T29" s="52">
        <f t="shared" si="67"/>
        <v>40013.919999999998</v>
      </c>
      <c r="U29" s="56">
        <v>50325</v>
      </c>
      <c r="V29" s="52">
        <f t="shared" si="68"/>
        <v>44148.609527151508</v>
      </c>
      <c r="W29" s="52">
        <f t="shared" si="69"/>
        <v>1071117.3</v>
      </c>
      <c r="X29" s="50">
        <v>1.1371</v>
      </c>
      <c r="Y29" s="50">
        <v>1.1368</v>
      </c>
      <c r="Z29" s="50">
        <v>1.1398999999999999</v>
      </c>
      <c r="AA29" s="48">
        <v>24.265000000000001</v>
      </c>
      <c r="AB29" s="48">
        <v>21.283999999999999</v>
      </c>
    </row>
    <row r="30" spans="1:28" ht="13.5" x14ac:dyDescent="0.25">
      <c r="A30" s="25">
        <v>27</v>
      </c>
      <c r="B30" s="26"/>
      <c r="C30" s="55"/>
      <c r="D30" s="51"/>
      <c r="E30" s="52"/>
      <c r="F30" s="55"/>
      <c r="G30" s="52"/>
      <c r="H30" s="52"/>
      <c r="I30" s="55"/>
      <c r="J30" s="52"/>
      <c r="K30" s="52"/>
      <c r="L30" s="55"/>
      <c r="M30" s="52"/>
      <c r="N30" s="52"/>
      <c r="O30" s="56"/>
      <c r="P30" s="52"/>
      <c r="Q30" s="52"/>
      <c r="R30" s="55"/>
      <c r="S30" s="52"/>
      <c r="T30" s="52"/>
      <c r="U30" s="56"/>
      <c r="V30" s="52"/>
      <c r="W30" s="52"/>
      <c r="X30" s="50"/>
      <c r="Y30" s="50"/>
      <c r="Z30" s="50"/>
      <c r="AA30" s="48"/>
      <c r="AB30" s="48"/>
    </row>
    <row r="31" spans="1:28" ht="13.5" x14ac:dyDescent="0.25">
      <c r="A31" s="25">
        <v>28</v>
      </c>
      <c r="B31" s="26"/>
      <c r="C31" s="55"/>
      <c r="D31" s="51"/>
      <c r="E31" s="52"/>
      <c r="F31" s="55"/>
      <c r="G31" s="52"/>
      <c r="H31" s="52"/>
      <c r="I31" s="55"/>
      <c r="J31" s="52"/>
      <c r="K31" s="52"/>
      <c r="L31" s="55"/>
      <c r="M31" s="52"/>
      <c r="N31" s="52"/>
      <c r="O31" s="56"/>
      <c r="P31" s="52"/>
      <c r="Q31" s="52"/>
      <c r="R31" s="55"/>
      <c r="S31" s="52"/>
      <c r="T31" s="52"/>
      <c r="U31" s="56"/>
      <c r="V31" s="52"/>
      <c r="W31" s="52"/>
      <c r="X31" s="50"/>
      <c r="Y31" s="50"/>
      <c r="Z31" s="50"/>
      <c r="AA31" s="48"/>
      <c r="AB31" s="48"/>
    </row>
    <row r="32" spans="1:28" ht="13.5" x14ac:dyDescent="0.25">
      <c r="A32" s="25">
        <v>29</v>
      </c>
      <c r="B32" s="26">
        <v>1</v>
      </c>
      <c r="C32" s="55">
        <v>13302.5</v>
      </c>
      <c r="D32" s="51">
        <f t="shared" ref="D30:D33" si="70">IF(C32=0,"",C32/Z32)</f>
        <v>11659.654658602858</v>
      </c>
      <c r="E32" s="52">
        <f t="shared" ref="E30:E33" si="71">C32*AB32</f>
        <v>282930.8725</v>
      </c>
      <c r="F32" s="55">
        <v>3160.5</v>
      </c>
      <c r="G32" s="52">
        <f t="shared" ref="G30:G33" si="72">IF(F32=0,"",F32/Z32)</f>
        <v>2770.181435708651</v>
      </c>
      <c r="H32" s="52">
        <f t="shared" ref="H30:H33" si="73">F32*AB32</f>
        <v>67220.674499999994</v>
      </c>
      <c r="I32" s="55">
        <v>3510</v>
      </c>
      <c r="J32" s="52">
        <f t="shared" ref="J30:J33" si="74">IF(I32=0,"",I32/Z32)</f>
        <v>3076.5185379963186</v>
      </c>
      <c r="K32" s="52">
        <f t="shared" ref="K30:K33" si="75">I32*AB32</f>
        <v>74654.189999999988</v>
      </c>
      <c r="L32" s="55">
        <v>3491</v>
      </c>
      <c r="M32" s="52">
        <f t="shared" ref="M30:M33" si="76">IF(L32=0,"",L32/Z32)</f>
        <v>3059.8650188447714</v>
      </c>
      <c r="N32" s="52">
        <f t="shared" ref="N30:N33" si="77">L32*AB32</f>
        <v>74250.078999999998</v>
      </c>
      <c r="O32" s="56">
        <v>16455</v>
      </c>
      <c r="P32" s="52">
        <f t="shared" ref="P30:P33" si="78">IF(O32=0,"",O32/Z32)</f>
        <v>14422.8240862477</v>
      </c>
      <c r="Q32" s="52">
        <f t="shared" ref="Q30:Q33" si="79">O32*AB32</f>
        <v>349981.39499999996</v>
      </c>
      <c r="R32" s="55">
        <v>1871.5</v>
      </c>
      <c r="S32" s="52">
        <f t="shared" ref="S30:S33" si="80">IF(R32=0,"",R32/Z32)</f>
        <v>1640.3716364273819</v>
      </c>
      <c r="T32" s="52">
        <f t="shared" ref="T30:T33" si="81">R32*AB32</f>
        <v>39804.933499999999</v>
      </c>
      <c r="U32" s="56">
        <v>51000</v>
      </c>
      <c r="V32" s="52">
        <f t="shared" ref="V30:V33" si="82">IF(U32=0,"",U32/Z32)</f>
        <v>44701.551406784114</v>
      </c>
      <c r="W32" s="52">
        <f t="shared" ref="W30:W33" si="83">U32*AB32</f>
        <v>1084719</v>
      </c>
      <c r="X32" s="50">
        <v>1.1375999999999999</v>
      </c>
      <c r="Y32" s="50">
        <v>1.1378999999999999</v>
      </c>
      <c r="Z32" s="50">
        <v>1.1409</v>
      </c>
      <c r="AA32" s="48">
        <v>24.26</v>
      </c>
      <c r="AB32" s="48">
        <v>21.268999999999998</v>
      </c>
    </row>
    <row r="33" spans="1:28" ht="13.5" x14ac:dyDescent="0.25">
      <c r="A33" s="25">
        <v>30</v>
      </c>
      <c r="B33" s="26">
        <v>1</v>
      </c>
      <c r="C33" s="55">
        <v>13341</v>
      </c>
      <c r="D33" s="51">
        <f t="shared" si="70"/>
        <v>11708.794102159032</v>
      </c>
      <c r="E33" s="52">
        <f t="shared" si="71"/>
        <v>283989.86699999997</v>
      </c>
      <c r="F33" s="55">
        <v>3105.5</v>
      </c>
      <c r="G33" s="52">
        <f t="shared" si="72"/>
        <v>2725.557310865368</v>
      </c>
      <c r="H33" s="52">
        <f t="shared" si="73"/>
        <v>66106.7785</v>
      </c>
      <c r="I33" s="55">
        <v>3510</v>
      </c>
      <c r="J33" s="52">
        <f t="shared" si="74"/>
        <v>3080.5687203791472</v>
      </c>
      <c r="K33" s="52">
        <f t="shared" si="75"/>
        <v>74717.37</v>
      </c>
      <c r="L33" s="55">
        <v>3565.5</v>
      </c>
      <c r="M33" s="52">
        <f t="shared" si="76"/>
        <v>3129.2785676671933</v>
      </c>
      <c r="N33" s="52">
        <f t="shared" si="77"/>
        <v>75898.79849999999</v>
      </c>
      <c r="O33" s="56">
        <v>16275</v>
      </c>
      <c r="P33" s="52">
        <f t="shared" si="78"/>
        <v>14283.833596629805</v>
      </c>
      <c r="Q33" s="52">
        <f t="shared" si="79"/>
        <v>346445.92499999999</v>
      </c>
      <c r="R33" s="55">
        <v>1845</v>
      </c>
      <c r="S33" s="52">
        <f t="shared" si="80"/>
        <v>1619.2733017377568</v>
      </c>
      <c r="T33" s="52">
        <f t="shared" si="81"/>
        <v>39274.514999999999</v>
      </c>
      <c r="U33" s="56">
        <v>51100</v>
      </c>
      <c r="V33" s="52">
        <f t="shared" si="82"/>
        <v>44848.165701246275</v>
      </c>
      <c r="W33" s="52">
        <f t="shared" si="83"/>
        <v>1087765.7</v>
      </c>
      <c r="X33" s="50">
        <v>1.1364000000000001</v>
      </c>
      <c r="Y33" s="50">
        <v>1.1364000000000001</v>
      </c>
      <c r="Z33" s="50">
        <v>1.1394</v>
      </c>
      <c r="AA33" s="48">
        <v>24.26</v>
      </c>
      <c r="AB33" s="48">
        <v>21.286999999999999</v>
      </c>
    </row>
    <row r="34" spans="1:28" ht="14.25" thickBot="1" x14ac:dyDescent="0.3">
      <c r="A34" s="27">
        <v>31</v>
      </c>
      <c r="B34" s="26"/>
      <c r="C34" s="55"/>
      <c r="D34" s="51" t="str">
        <f t="shared" ref="D34" si="84">IF(C34=0,"",C34/Z34)</f>
        <v/>
      </c>
      <c r="E34" s="52" t="s">
        <v>1</v>
      </c>
      <c r="F34" s="55"/>
      <c r="G34" s="52" t="str">
        <f t="shared" si="2"/>
        <v/>
      </c>
      <c r="H34" s="52" t="s">
        <v>1</v>
      </c>
      <c r="I34" s="55"/>
      <c r="J34" s="52" t="str">
        <f t="shared" si="4"/>
        <v/>
      </c>
      <c r="K34" s="52" t="s">
        <v>1</v>
      </c>
      <c r="L34" s="55"/>
      <c r="M34" s="52" t="str">
        <f t="shared" si="6"/>
        <v/>
      </c>
      <c r="N34" s="52" t="s">
        <v>1</v>
      </c>
      <c r="O34" s="56"/>
      <c r="P34" s="52" t="str">
        <f t="shared" si="8"/>
        <v/>
      </c>
      <c r="Q34" s="52" t="s">
        <v>1</v>
      </c>
      <c r="R34" s="55"/>
      <c r="S34" s="52" t="str">
        <f t="shared" si="10"/>
        <v/>
      </c>
      <c r="T34" s="52" t="s">
        <v>1</v>
      </c>
      <c r="U34" s="56"/>
      <c r="V34" s="52" t="str">
        <f t="shared" si="12"/>
        <v/>
      </c>
      <c r="W34" s="52" t="s">
        <v>1</v>
      </c>
      <c r="X34" s="50"/>
      <c r="Y34" s="50"/>
      <c r="Z34" s="50"/>
      <c r="AA34" s="48"/>
      <c r="AB34" s="48"/>
    </row>
    <row r="35" spans="1:28" ht="14.25" thickBot="1" x14ac:dyDescent="0.3">
      <c r="A35" s="28"/>
      <c r="B35" s="29">
        <f>SUM(B4:B34)</f>
        <v>22</v>
      </c>
      <c r="C35" s="61">
        <f>AVERAGE(C4:C34)</f>
        <v>13574.318181818182</v>
      </c>
      <c r="D35" s="57">
        <f t="shared" ref="D35:W35" si="85">AVERAGE(D4:D34)</f>
        <v>11784.792427255601</v>
      </c>
      <c r="E35" s="57">
        <f t="shared" si="85"/>
        <v>285292.28543181816</v>
      </c>
      <c r="F35" s="61">
        <f t="shared" si="85"/>
        <v>3458.6363636363635</v>
      </c>
      <c r="G35" s="58">
        <f t="shared" si="85"/>
        <v>3001.5027386714983</v>
      </c>
      <c r="H35" s="58">
        <f t="shared" si="85"/>
        <v>72661.463840909099</v>
      </c>
      <c r="I35" s="61">
        <f t="shared" si="85"/>
        <v>3487.9545454545455</v>
      </c>
      <c r="J35" s="58">
        <f t="shared" si="85"/>
        <v>3028.7303309720014</v>
      </c>
      <c r="K35" s="58">
        <f t="shared" si="85"/>
        <v>73321.07045454545</v>
      </c>
      <c r="L35" s="61">
        <f t="shared" si="85"/>
        <v>3540.5</v>
      </c>
      <c r="M35" s="58">
        <f t="shared" si="85"/>
        <v>3073.8984838470524</v>
      </c>
      <c r="N35" s="58">
        <f t="shared" si="85"/>
        <v>74414.354181818169</v>
      </c>
      <c r="O35" s="61">
        <f>AVERAGE(O4:O34)</f>
        <v>17663.863636363636</v>
      </c>
      <c r="P35" s="58">
        <f t="shared" ref="P35:Q35" si="86">AVERAGE(P4:P34)</f>
        <v>15331.804922409816</v>
      </c>
      <c r="Q35" s="58">
        <f t="shared" si="86"/>
        <v>371158.02704545448</v>
      </c>
      <c r="R35" s="61">
        <f t="shared" si="85"/>
        <v>1951.25</v>
      </c>
      <c r="S35" s="58">
        <f t="shared" si="85"/>
        <v>1693.8909508202235</v>
      </c>
      <c r="T35" s="58">
        <f t="shared" si="85"/>
        <v>41006.472772727284</v>
      </c>
      <c r="U35" s="61">
        <f t="shared" si="85"/>
        <v>53357.5</v>
      </c>
      <c r="V35" s="58">
        <f t="shared" si="85"/>
        <v>46315.083771260601</v>
      </c>
      <c r="W35" s="58">
        <f t="shared" si="85"/>
        <v>1121204.2234090909</v>
      </c>
      <c r="X35" s="59">
        <f>AVERAGE(X4:X34)</f>
        <v>1.1488</v>
      </c>
      <c r="Y35" s="59">
        <f>AVERAGE(Y4:Y34)</f>
        <v>1.148759090909091</v>
      </c>
      <c r="Z35" s="59">
        <f t="shared" ref="Z35:AB35" si="87">AVERAGE(Z4:Z34)</f>
        <v>1.1517863636363634</v>
      </c>
      <c r="AA35" s="59">
        <f t="shared" si="87"/>
        <v>24.209545454545449</v>
      </c>
      <c r="AB35" s="59">
        <f t="shared" si="87"/>
        <v>21.020136363636365</v>
      </c>
    </row>
    <row r="36" spans="1:28" ht="14.25" x14ac:dyDescent="0.3">
      <c r="A36" s="30"/>
      <c r="B36" s="8"/>
      <c r="C36" s="7"/>
      <c r="D36" s="7"/>
      <c r="E36" s="7"/>
      <c r="F36" s="7"/>
      <c r="G36" s="7"/>
      <c r="H36" s="7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 t="s">
        <v>16</v>
      </c>
      <c r="Y36" s="32"/>
      <c r="Z36" s="33"/>
      <c r="AA36" s="32"/>
      <c r="AB36" s="32"/>
    </row>
    <row r="38" spans="1:28" x14ac:dyDescent="0.2">
      <c r="T38" t="s">
        <v>1</v>
      </c>
      <c r="W38" t="s">
        <v>1</v>
      </c>
    </row>
    <row r="39" spans="1:28" x14ac:dyDescent="0.2">
      <c r="D39" t="s">
        <v>1</v>
      </c>
      <c r="Q39" t="s">
        <v>1</v>
      </c>
    </row>
    <row r="40" spans="1:28" x14ac:dyDescent="0.2">
      <c r="D40" t="s">
        <v>1</v>
      </c>
      <c r="N40" t="s">
        <v>1</v>
      </c>
    </row>
    <row r="41" spans="1:28" x14ac:dyDescent="0.2">
      <c r="W41" t="s">
        <v>1</v>
      </c>
    </row>
  </sheetData>
  <phoneticPr fontId="0" type="noConversion"/>
  <pageMargins left="0.78740157480314965" right="0.78740157480314965" top="0.53" bottom="0.87" header="0.42" footer="0.51181102362204722"/>
  <pageSetup paperSize="9" orientation="landscape" horizontalDpi="1200" verticalDpi="1200" r:id="rId1"/>
  <headerFooter alignWithMargins="0"/>
  <ignoredErrors>
    <ignoredError sqref="J5" evalError="1"/>
    <ignoredError sqref="X35:Y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June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2020-07-01T12:10:29Z</cp:lastPrinted>
  <dcterms:created xsi:type="dcterms:W3CDTF">2004-09-28T09:31:55Z</dcterms:created>
  <dcterms:modified xsi:type="dcterms:W3CDTF">2026-07-02T10:00:12Z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