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356CDBF7-7A04-4B74-8DFB-8F62588B0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 2026" sheetId="1" r:id="rId1"/>
  </sheets>
  <calcPr calcId="181029"/>
</workbook>
</file>

<file path=xl/calcChain.xml><?xml version="1.0" encoding="utf-8"?>
<calcChain xmlns="http://schemas.openxmlformats.org/spreadsheetml/2006/main">
  <c r="D32" i="1" l="1"/>
  <c r="E32" i="1"/>
  <c r="G32" i="1"/>
  <c r="H32" i="1"/>
  <c r="J32" i="1"/>
  <c r="K32" i="1"/>
  <c r="M32" i="1"/>
  <c r="N32" i="1"/>
  <c r="P32" i="1"/>
  <c r="Q32" i="1"/>
  <c r="S32" i="1"/>
  <c r="T32" i="1"/>
  <c r="V32" i="1"/>
  <c r="W32" i="1"/>
  <c r="D29" i="1"/>
  <c r="E29" i="1"/>
  <c r="G29" i="1"/>
  <c r="H29" i="1"/>
  <c r="J29" i="1"/>
  <c r="K29" i="1"/>
  <c r="M29" i="1"/>
  <c r="N29" i="1"/>
  <c r="P29" i="1"/>
  <c r="Q29" i="1"/>
  <c r="S29" i="1"/>
  <c r="T29" i="1"/>
  <c r="V29" i="1"/>
  <c r="W29" i="1"/>
  <c r="D30" i="1"/>
  <c r="E30" i="1"/>
  <c r="G30" i="1"/>
  <c r="H30" i="1"/>
  <c r="J30" i="1"/>
  <c r="K30" i="1"/>
  <c r="M30" i="1"/>
  <c r="N30" i="1"/>
  <c r="P30" i="1"/>
  <c r="Q30" i="1"/>
  <c r="S30" i="1"/>
  <c r="T30" i="1"/>
  <c r="V30" i="1"/>
  <c r="W30" i="1"/>
  <c r="D31" i="1"/>
  <c r="E31" i="1"/>
  <c r="G31" i="1"/>
  <c r="H31" i="1"/>
  <c r="J31" i="1"/>
  <c r="K31" i="1"/>
  <c r="M31" i="1"/>
  <c r="N31" i="1"/>
  <c r="P31" i="1"/>
  <c r="Q31" i="1"/>
  <c r="S31" i="1"/>
  <c r="T31" i="1"/>
  <c r="V31" i="1"/>
  <c r="W31" i="1"/>
  <c r="D21" i="1"/>
  <c r="E21" i="1"/>
  <c r="G21" i="1"/>
  <c r="H21" i="1"/>
  <c r="J21" i="1"/>
  <c r="K21" i="1"/>
  <c r="M21" i="1"/>
  <c r="N21" i="1"/>
  <c r="P21" i="1"/>
  <c r="Q21" i="1"/>
  <c r="S21" i="1"/>
  <c r="T21" i="1"/>
  <c r="V21" i="1"/>
  <c r="W21" i="1"/>
  <c r="D22" i="1"/>
  <c r="E22" i="1"/>
  <c r="G22" i="1"/>
  <c r="H22" i="1"/>
  <c r="J22" i="1"/>
  <c r="K22" i="1"/>
  <c r="M22" i="1"/>
  <c r="N22" i="1"/>
  <c r="P22" i="1"/>
  <c r="Q22" i="1"/>
  <c r="S22" i="1"/>
  <c r="T22" i="1"/>
  <c r="V22" i="1"/>
  <c r="W22" i="1"/>
  <c r="D23" i="1"/>
  <c r="E23" i="1"/>
  <c r="G23" i="1"/>
  <c r="H23" i="1"/>
  <c r="J23" i="1"/>
  <c r="K23" i="1"/>
  <c r="M23" i="1"/>
  <c r="N23" i="1"/>
  <c r="P23" i="1"/>
  <c r="Q23" i="1"/>
  <c r="S23" i="1"/>
  <c r="T23" i="1"/>
  <c r="V23" i="1"/>
  <c r="W23" i="1"/>
  <c r="D24" i="1"/>
  <c r="E24" i="1"/>
  <c r="G24" i="1"/>
  <c r="H24" i="1"/>
  <c r="J24" i="1"/>
  <c r="K24" i="1"/>
  <c r="M24" i="1"/>
  <c r="N24" i="1"/>
  <c r="P24" i="1"/>
  <c r="Q24" i="1"/>
  <c r="S24" i="1"/>
  <c r="T24" i="1"/>
  <c r="V24" i="1"/>
  <c r="W24" i="1"/>
  <c r="D25" i="1"/>
  <c r="E25" i="1"/>
  <c r="G25" i="1"/>
  <c r="H25" i="1"/>
  <c r="J25" i="1"/>
  <c r="K25" i="1"/>
  <c r="M25" i="1"/>
  <c r="N25" i="1"/>
  <c r="P25" i="1"/>
  <c r="Q25" i="1"/>
  <c r="S25" i="1"/>
  <c r="T25" i="1"/>
  <c r="V25" i="1"/>
  <c r="W25" i="1"/>
  <c r="E14" i="1"/>
  <c r="E15" i="1"/>
  <c r="E16" i="1"/>
  <c r="E17" i="1"/>
  <c r="E18" i="1"/>
  <c r="D14" i="1"/>
  <c r="G14" i="1"/>
  <c r="H14" i="1"/>
  <c r="J14" i="1"/>
  <c r="K14" i="1"/>
  <c r="M14" i="1"/>
  <c r="N14" i="1"/>
  <c r="P14" i="1"/>
  <c r="Q14" i="1"/>
  <c r="S14" i="1"/>
  <c r="T14" i="1"/>
  <c r="V14" i="1"/>
  <c r="W14" i="1"/>
  <c r="D15" i="1"/>
  <c r="G15" i="1"/>
  <c r="H15" i="1"/>
  <c r="J15" i="1"/>
  <c r="K15" i="1"/>
  <c r="M15" i="1"/>
  <c r="N15" i="1"/>
  <c r="P15" i="1"/>
  <c r="Q15" i="1"/>
  <c r="S15" i="1"/>
  <c r="T15" i="1"/>
  <c r="V15" i="1"/>
  <c r="W15" i="1"/>
  <c r="D16" i="1"/>
  <c r="G16" i="1"/>
  <c r="H16" i="1"/>
  <c r="J16" i="1"/>
  <c r="K16" i="1"/>
  <c r="M16" i="1"/>
  <c r="N16" i="1"/>
  <c r="P16" i="1"/>
  <c r="Q16" i="1"/>
  <c r="S16" i="1"/>
  <c r="T16" i="1"/>
  <c r="V16" i="1"/>
  <c r="W16" i="1"/>
  <c r="D17" i="1"/>
  <c r="G17" i="1"/>
  <c r="H17" i="1"/>
  <c r="J17" i="1"/>
  <c r="K17" i="1"/>
  <c r="M17" i="1"/>
  <c r="N17" i="1"/>
  <c r="P17" i="1"/>
  <c r="Q17" i="1"/>
  <c r="S17" i="1"/>
  <c r="T17" i="1"/>
  <c r="V17" i="1"/>
  <c r="W17" i="1"/>
  <c r="D18" i="1"/>
  <c r="G18" i="1"/>
  <c r="H18" i="1"/>
  <c r="J18" i="1"/>
  <c r="K18" i="1"/>
  <c r="M18" i="1"/>
  <c r="N18" i="1"/>
  <c r="P18" i="1"/>
  <c r="Q18" i="1"/>
  <c r="S18" i="1"/>
  <c r="T18" i="1"/>
  <c r="V18" i="1"/>
  <c r="W18" i="1"/>
  <c r="Y35" i="1"/>
  <c r="Z35" i="1"/>
  <c r="AA35" i="1"/>
  <c r="AB35" i="1"/>
  <c r="X35" i="1"/>
  <c r="F35" i="1"/>
  <c r="I35" i="1"/>
  <c r="L35" i="1"/>
  <c r="O35" i="1"/>
  <c r="R35" i="1"/>
  <c r="U35" i="1"/>
  <c r="C35" i="1"/>
  <c r="D8" i="1"/>
  <c r="E8" i="1"/>
  <c r="G8" i="1"/>
  <c r="H8" i="1"/>
  <c r="J8" i="1"/>
  <c r="K8" i="1"/>
  <c r="M8" i="1"/>
  <c r="N8" i="1"/>
  <c r="P8" i="1"/>
  <c r="Q8" i="1"/>
  <c r="S8" i="1"/>
  <c r="T8" i="1"/>
  <c r="V8" i="1"/>
  <c r="W8" i="1"/>
  <c r="D9" i="1"/>
  <c r="E9" i="1"/>
  <c r="G9" i="1"/>
  <c r="H9" i="1"/>
  <c r="J9" i="1"/>
  <c r="K9" i="1"/>
  <c r="M9" i="1"/>
  <c r="N9" i="1"/>
  <c r="P9" i="1"/>
  <c r="Q9" i="1"/>
  <c r="S9" i="1"/>
  <c r="T9" i="1"/>
  <c r="V9" i="1"/>
  <c r="W9" i="1"/>
  <c r="D10" i="1"/>
  <c r="E10" i="1"/>
  <c r="G10" i="1"/>
  <c r="H10" i="1"/>
  <c r="J10" i="1"/>
  <c r="K10" i="1"/>
  <c r="M10" i="1"/>
  <c r="N10" i="1"/>
  <c r="P10" i="1"/>
  <c r="Q10" i="1"/>
  <c r="S10" i="1"/>
  <c r="T10" i="1"/>
  <c r="V10" i="1"/>
  <c r="W10" i="1"/>
  <c r="D11" i="1"/>
  <c r="E11" i="1"/>
  <c r="G11" i="1"/>
  <c r="H11" i="1"/>
  <c r="J11" i="1"/>
  <c r="K11" i="1"/>
  <c r="M11" i="1"/>
  <c r="N11" i="1"/>
  <c r="P11" i="1"/>
  <c r="Q11" i="1"/>
  <c r="S11" i="1"/>
  <c r="T11" i="1"/>
  <c r="V11" i="1"/>
  <c r="W11" i="1"/>
  <c r="W4" i="1"/>
  <c r="T4" i="1"/>
  <c r="Q4" i="1"/>
  <c r="N4" i="1"/>
  <c r="K4" i="1"/>
  <c r="H4" i="1"/>
  <c r="E35" i="1" l="1"/>
  <c r="M35" i="1"/>
  <c r="G35" i="1"/>
  <c r="D35" i="1"/>
  <c r="K35" i="1"/>
  <c r="N35" i="1"/>
  <c r="J35" i="1"/>
  <c r="H35" i="1"/>
  <c r="Q35" i="1"/>
  <c r="W35" i="1"/>
  <c r="T35" i="1"/>
  <c r="E4" i="1"/>
  <c r="D4" i="1" l="1"/>
  <c r="G4" i="1"/>
  <c r="J4" i="1"/>
  <c r="M4" i="1"/>
  <c r="P4" i="1"/>
  <c r="P35" i="1" s="1"/>
  <c r="S4" i="1"/>
  <c r="S35" i="1" s="1"/>
  <c r="V4" i="1"/>
  <c r="V35" i="1" s="1"/>
  <c r="D33" i="1"/>
  <c r="G33" i="1"/>
  <c r="J33" i="1"/>
  <c r="M33" i="1"/>
  <c r="P33" i="1"/>
  <c r="S33" i="1"/>
  <c r="V33" i="1"/>
  <c r="D34" i="1"/>
  <c r="G34" i="1"/>
  <c r="J34" i="1"/>
  <c r="M34" i="1"/>
  <c r="P34" i="1"/>
  <c r="S34" i="1"/>
  <c r="V34" i="1"/>
  <c r="B35" i="1"/>
</calcChain>
</file>

<file path=xl/sharedStrings.xml><?xml version="1.0" encoding="utf-8"?>
<sst xmlns="http://schemas.openxmlformats.org/spreadsheetml/2006/main" count="96" uniqueCount="25">
  <si>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</si>
  <si>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</si>
  <si>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</si>
  <si>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</si>
  <si>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</si>
  <si>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</si>
  <si>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</si>
  <si>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</si>
  <si>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</si>
  <si>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</si>
  <si>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</si>
  <si>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</si>
  <si>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</si>
  <si>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</si>
  <si>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</si>
  <si>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</si>
  <si>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</si>
  <si>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</si>
  <si>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</si>
  <si>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</si>
  <si>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</si>
  <si>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May</t>
  </si>
  <si>
    <t>ČNB</t>
  </si>
  <si>
    <t xml:space="preserve">      ČNB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</si>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</sst>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#,##0.0"/>
    <numFmt numFmtId="168" formatCode="#,##0.0000"/>
    <numFmt numFmtId="170" formatCode="0.00000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167" fontId="3" fillId="0" borderId="20" xfId="1" applyNumberFormat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167" fontId="3" fillId="0" borderId="22" xfId="1" applyNumberFormat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9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70" fontId="3" fillId="0" borderId="22" xfId="1" applyNumberFormat="1" applyFont="1" applyBorder="1" applyAlignment="1">
      <alignment horizontal="center"/>
    </xf>
    <xf numFmtId="168" fontId="6" fillId="0" borderId="26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4" fontId="6" fillId="2" borderId="26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F35" sqref="F35"/>
    </sheetView>
  </sheetViews>
  <sheetFormatPr defaultRowHeight="12.75" x14ac:dyDescent="0.2"/>
  <cols>
    <col min="1" max="1" width="8.42578125" customWidth="1"/>
    <col min="2" max="2" width="6" customWidth="1"/>
    <col min="4" max="4" width="9.140625" customWidth="1"/>
    <col min="5" max="5" width="10.5703125" customWidth="1"/>
    <col min="10" max="10" width="9.140625" customWidth="1"/>
    <col min="17" max="17" width="9.85546875" customWidth="1"/>
    <col min="21" max="21" width="9.7109375" customWidth="1"/>
    <col min="23" max="23" width="12" customWidth="1"/>
  </cols>
  <sheetData>
    <row r="1" spans="1:28" ht="14.25" x14ac:dyDescent="0.3">
      <c r="A1" s="64" t="s">
        <v>21</v>
      </c>
      <c r="B1" s="65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44" t="s">
        <v>18</v>
      </c>
      <c r="Y1" s="44" t="s">
        <v>20</v>
      </c>
      <c r="Z1" s="45" t="s">
        <v>17</v>
      </c>
      <c r="AA1" s="38" t="s">
        <v>22</v>
      </c>
      <c r="AB1" s="46" t="s">
        <v>23</v>
      </c>
    </row>
    <row r="2" spans="1:28" ht="14.25" x14ac:dyDescent="0.3">
      <c r="A2" s="6" t="s">
        <v>2</v>
      </c>
      <c r="B2" s="36" t="s">
        <v>0</v>
      </c>
      <c r="C2" s="40" t="s">
        <v>7</v>
      </c>
      <c r="D2" s="41" t="s">
        <v>4</v>
      </c>
      <c r="E2" s="41" t="s">
        <v>8</v>
      </c>
      <c r="F2" s="40" t="s">
        <v>7</v>
      </c>
      <c r="G2" s="41" t="s">
        <v>4</v>
      </c>
      <c r="H2" s="42" t="s">
        <v>8</v>
      </c>
      <c r="I2" s="32" t="s">
        <v>7</v>
      </c>
      <c r="J2" s="41" t="s">
        <v>4</v>
      </c>
      <c r="K2" s="41" t="s">
        <v>8</v>
      </c>
      <c r="L2" s="43" t="s">
        <v>7</v>
      </c>
      <c r="M2" s="41" t="s">
        <v>4</v>
      </c>
      <c r="N2" s="42" t="s">
        <v>8</v>
      </c>
      <c r="O2" s="32" t="s">
        <v>7</v>
      </c>
      <c r="P2" s="41" t="s">
        <v>4</v>
      </c>
      <c r="Q2" s="41" t="s">
        <v>8</v>
      </c>
      <c r="R2" s="43" t="s">
        <v>7</v>
      </c>
      <c r="S2" s="41" t="s">
        <v>4</v>
      </c>
      <c r="T2" s="42" t="s">
        <v>8</v>
      </c>
      <c r="U2" s="32" t="s">
        <v>7</v>
      </c>
      <c r="V2" s="41" t="s">
        <v>4</v>
      </c>
      <c r="W2" s="41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7" t="s">
        <v>6</v>
      </c>
    </row>
    <row r="3" spans="1:28" ht="15" thickBot="1" x14ac:dyDescent="0.35">
      <c r="A3" s="12" t="s">
        <v>1</v>
      </c>
      <c r="B3" s="37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9">
        <v>-3.0000000000000001E-3</v>
      </c>
      <c r="Y3" s="39">
        <v>-3.0000000000000001E-3</v>
      </c>
      <c r="Z3" s="21"/>
      <c r="AA3" s="22"/>
      <c r="AB3" s="48"/>
    </row>
    <row r="4" spans="1:28" ht="13.5" x14ac:dyDescent="0.25">
      <c r="A4" s="23">
        <v>1</v>
      </c>
      <c r="B4" s="24">
        <v>1</v>
      </c>
      <c r="C4" s="25">
        <v>12895</v>
      </c>
      <c r="D4" s="49">
        <f t="shared" ref="D4" si="0">IF(C4=0,"",C4/Z4)</f>
        <v>10973.53416730491</v>
      </c>
      <c r="E4" s="50">
        <f t="shared" ref="E4" si="1">C4*AB4</f>
        <v>268383.63500000001</v>
      </c>
      <c r="F4" s="51">
        <v>3584</v>
      </c>
      <c r="G4" s="50">
        <f t="shared" ref="G4:G34" si="2">IF(F4=0,"",F4/Z4)</f>
        <v>3049.9531954727258</v>
      </c>
      <c r="H4" s="50">
        <f t="shared" ref="H4" si="3">F4*AB4</f>
        <v>74593.792000000001</v>
      </c>
      <c r="I4" s="51">
        <v>3175</v>
      </c>
      <c r="J4" s="50">
        <f t="shared" ref="J4:J34" si="4">IF(I4=0,"",I4/Z4)</f>
        <v>2701.8977108331205</v>
      </c>
      <c r="K4" s="50">
        <f t="shared" ref="K4" si="5">I4*AB4</f>
        <v>66081.274999999994</v>
      </c>
      <c r="L4" s="51">
        <v>3349</v>
      </c>
      <c r="M4" s="50">
        <f t="shared" ref="M4:M34" si="6">IF(L4=0,"",L4/Z4)</f>
        <v>2849.9702153008252</v>
      </c>
      <c r="N4" s="50">
        <f t="shared" ref="N4" si="7">L4*AB4</f>
        <v>69702.736999999994</v>
      </c>
      <c r="O4" s="52">
        <v>19180</v>
      </c>
      <c r="P4" s="50">
        <f t="shared" ref="P4:P34" si="8">IF(O4=0,"",O4/Z4)</f>
        <v>16322.015147647009</v>
      </c>
      <c r="Q4" s="50">
        <f t="shared" ref="Q4" si="9">O4*AB4</f>
        <v>399193.33999999997</v>
      </c>
      <c r="R4" s="51">
        <v>1945</v>
      </c>
      <c r="S4" s="50">
        <f t="shared" ref="S4:S34" si="10">IF(R4=0,"",R4/Z4)</f>
        <v>1655.1782826993447</v>
      </c>
      <c r="T4" s="50">
        <f t="shared" ref="T4" si="11">R4*AB4</f>
        <v>40481.284999999996</v>
      </c>
      <c r="U4" s="52">
        <v>49200</v>
      </c>
      <c r="V4" s="50">
        <f t="shared" ref="V4:V34" si="12">IF(U4=0,"",U4/Z4)</f>
        <v>41868.777125351036</v>
      </c>
      <c r="W4" s="50">
        <f t="shared" ref="W4" si="13">U4*AB4</f>
        <v>1023999.6</v>
      </c>
      <c r="X4" s="53" t="s">
        <v>24</v>
      </c>
      <c r="Y4" s="53">
        <v>1.1719999999999999</v>
      </c>
      <c r="Z4" s="53">
        <v>1.1751</v>
      </c>
      <c r="AA4" s="54">
        <v>24.36</v>
      </c>
      <c r="AB4" s="55">
        <v>20.812999999999999</v>
      </c>
    </row>
    <row r="5" spans="1:28" ht="13.5" x14ac:dyDescent="0.25">
      <c r="A5" s="26">
        <v>2</v>
      </c>
      <c r="B5" s="27"/>
      <c r="C5" s="25"/>
      <c r="D5" s="49"/>
      <c r="E5" s="50"/>
      <c r="F5" s="51"/>
      <c r="G5" s="50"/>
      <c r="H5" s="50"/>
      <c r="I5" s="51"/>
      <c r="J5" s="50"/>
      <c r="K5" s="50"/>
      <c r="L5" s="51"/>
      <c r="M5" s="50"/>
      <c r="N5" s="50"/>
      <c r="O5" s="52"/>
      <c r="P5" s="50"/>
      <c r="Q5" s="50"/>
      <c r="R5" s="51"/>
      <c r="S5" s="50"/>
      <c r="T5" s="50"/>
      <c r="U5" s="52"/>
      <c r="V5" s="50"/>
      <c r="W5" s="50"/>
      <c r="X5" s="58" t="s">
        <v>1</v>
      </c>
      <c r="Y5" s="59" t="s">
        <v>1</v>
      </c>
      <c r="Z5" s="58" t="s">
        <v>1</v>
      </c>
      <c r="AA5" s="54" t="s">
        <v>1</v>
      </c>
      <c r="AB5" s="54"/>
    </row>
    <row r="6" spans="1:28" ht="13.5" x14ac:dyDescent="0.25">
      <c r="A6" s="26">
        <v>3</v>
      </c>
      <c r="B6" s="27"/>
      <c r="C6" s="25"/>
      <c r="D6" s="49"/>
      <c r="E6" s="50"/>
      <c r="F6" s="51"/>
      <c r="G6" s="50"/>
      <c r="H6" s="50"/>
      <c r="I6" s="51"/>
      <c r="J6" s="50"/>
      <c r="K6" s="50"/>
      <c r="L6" s="51"/>
      <c r="M6" s="50"/>
      <c r="N6" s="50"/>
      <c r="O6" s="52"/>
      <c r="P6" s="50"/>
      <c r="Q6" s="50"/>
      <c r="R6" s="51"/>
      <c r="S6" s="50"/>
      <c r="T6" s="50"/>
      <c r="U6" s="52"/>
      <c r="V6" s="50"/>
      <c r="W6" s="50"/>
      <c r="X6" s="58" t="s">
        <v>1</v>
      </c>
      <c r="Y6" s="59" t="s">
        <v>1</v>
      </c>
      <c r="Z6" s="58" t="s">
        <v>1</v>
      </c>
      <c r="AA6" s="54" t="s">
        <v>1</v>
      </c>
      <c r="AB6" s="54"/>
    </row>
    <row r="7" spans="1:28" ht="13.5" x14ac:dyDescent="0.25">
      <c r="A7" s="26">
        <v>4</v>
      </c>
      <c r="B7" s="27"/>
      <c r="C7" s="51" t="s">
        <v>24</v>
      </c>
      <c r="D7" s="51" t="s">
        <v>24</v>
      </c>
      <c r="E7" s="51" t="s">
        <v>24</v>
      </c>
      <c r="F7" s="51" t="s">
        <v>24</v>
      </c>
      <c r="G7" s="51" t="s">
        <v>24</v>
      </c>
      <c r="H7" s="51" t="s">
        <v>24</v>
      </c>
      <c r="I7" s="51" t="s">
        <v>24</v>
      </c>
      <c r="J7" s="51" t="s">
        <v>24</v>
      </c>
      <c r="K7" s="51" t="s">
        <v>24</v>
      </c>
      <c r="L7" s="51" t="s">
        <v>24</v>
      </c>
      <c r="M7" s="51" t="s">
        <v>24</v>
      </c>
      <c r="N7" s="51" t="s">
        <v>24</v>
      </c>
      <c r="O7" s="51" t="s">
        <v>24</v>
      </c>
      <c r="P7" s="51" t="s">
        <v>24</v>
      </c>
      <c r="Q7" s="51" t="s">
        <v>24</v>
      </c>
      <c r="R7" s="51" t="s">
        <v>24</v>
      </c>
      <c r="S7" s="51" t="s">
        <v>24</v>
      </c>
      <c r="T7" s="51" t="s">
        <v>24</v>
      </c>
      <c r="U7" s="51" t="s">
        <v>24</v>
      </c>
      <c r="V7" s="51" t="s">
        <v>24</v>
      </c>
      <c r="W7" s="51" t="s">
        <v>24</v>
      </c>
      <c r="X7" s="58">
        <v>1.167</v>
      </c>
      <c r="Y7" s="58">
        <v>1.1665000000000001</v>
      </c>
      <c r="Z7" s="58" t="s">
        <v>24</v>
      </c>
      <c r="AA7" s="54">
        <v>24.395</v>
      </c>
      <c r="AB7" s="54">
        <v>20.847999999999999</v>
      </c>
    </row>
    <row r="8" spans="1:28" ht="13.5" x14ac:dyDescent="0.25">
      <c r="A8" s="26">
        <v>5</v>
      </c>
      <c r="B8" s="27">
        <v>1</v>
      </c>
      <c r="C8" s="25">
        <v>12970</v>
      </c>
      <c r="D8" s="49">
        <f t="shared" ref="D8:D11" si="14">IF(C8=0,"",C8/Z8)</f>
        <v>11095.902130207887</v>
      </c>
      <c r="E8" s="50">
        <f t="shared" ref="E8:E11" si="15">C8*AB8</f>
        <v>266961.50999999995</v>
      </c>
      <c r="F8" s="51">
        <v>3632.5</v>
      </c>
      <c r="G8" s="50">
        <f t="shared" ref="G8:G11" si="16">IF(F8=0,"",F8/Z8)</f>
        <v>3107.6225511164339</v>
      </c>
      <c r="H8" s="50">
        <f t="shared" ref="H8:H11" si="17">F8*AB8</f>
        <v>74767.747499999998</v>
      </c>
      <c r="I8" s="51">
        <v>3175</v>
      </c>
      <c r="J8" s="50">
        <f t="shared" ref="J8:J11" si="18">IF(I8=0,"",I8/Z8)</f>
        <v>2716.2289331850457</v>
      </c>
      <c r="K8" s="50">
        <f t="shared" ref="K8:K11" si="19">I8*AB8</f>
        <v>65351.024999999994</v>
      </c>
      <c r="L8" s="51">
        <v>3348</v>
      </c>
      <c r="M8" s="50">
        <f t="shared" ref="M8:M11" si="20">IF(L8=0,"",L8/Z8)</f>
        <v>2864.2313285995378</v>
      </c>
      <c r="N8" s="50">
        <f t="shared" ref="N8:N11" si="21">L8*AB8</f>
        <v>68911.883999999991</v>
      </c>
      <c r="O8" s="52">
        <v>19295</v>
      </c>
      <c r="P8" s="50">
        <f t="shared" ref="P8:P11" si="22">IF(O8=0,"",O8/Z8)</f>
        <v>16506.972367182821</v>
      </c>
      <c r="Q8" s="50">
        <f t="shared" ref="Q8:Q11" si="23">O8*AB8</f>
        <v>397148.98499999999</v>
      </c>
      <c r="R8" s="51">
        <v>1967</v>
      </c>
      <c r="S8" s="50">
        <f t="shared" ref="S8:S11" si="24">IF(R8=0,"",R8/Z8)</f>
        <v>1682.7786808110188</v>
      </c>
      <c r="T8" s="50">
        <f t="shared" ref="T8:T11" si="25">R8*AB8</f>
        <v>40486.760999999999</v>
      </c>
      <c r="U8" s="52">
        <v>49800</v>
      </c>
      <c r="V8" s="50">
        <f t="shared" ref="V8:V11" si="26">IF(U8=0,"",U8/Z8)</f>
        <v>42604.157755154418</v>
      </c>
      <c r="W8" s="50">
        <f t="shared" ref="W8:W11" si="27">U8*AB8</f>
        <v>1025033.3999999999</v>
      </c>
      <c r="X8" s="58">
        <v>1.1656</v>
      </c>
      <c r="Y8" s="58">
        <v>1.1658999999999999</v>
      </c>
      <c r="Z8" s="58">
        <v>1.1689000000000001</v>
      </c>
      <c r="AA8" s="54">
        <v>24.38</v>
      </c>
      <c r="AB8" s="54">
        <v>20.582999999999998</v>
      </c>
    </row>
    <row r="9" spans="1:28" ht="13.5" x14ac:dyDescent="0.25">
      <c r="A9" s="26">
        <v>6</v>
      </c>
      <c r="B9" s="27">
        <v>1</v>
      </c>
      <c r="C9" s="25">
        <v>13351.5</v>
      </c>
      <c r="D9" s="49">
        <f t="shared" si="14"/>
        <v>11343.670348343245</v>
      </c>
      <c r="E9" s="50">
        <f t="shared" si="15"/>
        <v>276376.05</v>
      </c>
      <c r="F9" s="51">
        <v>3597</v>
      </c>
      <c r="G9" s="50">
        <f t="shared" si="16"/>
        <v>3056.0747663551401</v>
      </c>
      <c r="H9" s="50">
        <f t="shared" si="17"/>
        <v>74457.899999999994</v>
      </c>
      <c r="I9" s="56">
        <v>3175</v>
      </c>
      <c r="J9" s="50">
        <f t="shared" si="18"/>
        <v>2697.5361087510619</v>
      </c>
      <c r="K9" s="50">
        <f t="shared" si="19"/>
        <v>65722.5</v>
      </c>
      <c r="L9" s="51">
        <v>3402</v>
      </c>
      <c r="M9" s="50">
        <f t="shared" si="20"/>
        <v>2890.3993203058621</v>
      </c>
      <c r="N9" s="50">
        <f t="shared" si="21"/>
        <v>70421.399999999994</v>
      </c>
      <c r="O9" s="52">
        <v>19450</v>
      </c>
      <c r="P9" s="50">
        <f t="shared" si="22"/>
        <v>16525.063721325401</v>
      </c>
      <c r="Q9" s="50">
        <f t="shared" si="23"/>
        <v>402615</v>
      </c>
      <c r="R9" s="51">
        <v>1987</v>
      </c>
      <c r="S9" s="50">
        <f t="shared" si="24"/>
        <v>1688.1903143585387</v>
      </c>
      <c r="T9" s="50">
        <f t="shared" si="25"/>
        <v>41130.9</v>
      </c>
      <c r="U9" s="52">
        <v>52465</v>
      </c>
      <c r="V9" s="50">
        <f t="shared" si="26"/>
        <v>44575.191163976211</v>
      </c>
      <c r="W9" s="50">
        <f t="shared" si="27"/>
        <v>1086025.5</v>
      </c>
      <c r="X9" s="58">
        <v>1.1732</v>
      </c>
      <c r="Y9" s="58">
        <v>1.1739999999999999</v>
      </c>
      <c r="Z9" s="54">
        <v>1.177</v>
      </c>
      <c r="AA9" s="54">
        <v>24.34</v>
      </c>
      <c r="AB9" s="54">
        <v>20.7</v>
      </c>
    </row>
    <row r="10" spans="1:28" ht="13.5" x14ac:dyDescent="0.25">
      <c r="A10" s="26">
        <v>7</v>
      </c>
      <c r="B10" s="27">
        <v>1</v>
      </c>
      <c r="C10" s="25">
        <v>13326</v>
      </c>
      <c r="D10" s="49">
        <f t="shared" si="14"/>
        <v>11321.043241865602</v>
      </c>
      <c r="E10" s="50">
        <f t="shared" si="15"/>
        <v>275155.24800000002</v>
      </c>
      <c r="F10" s="51">
        <v>3559</v>
      </c>
      <c r="G10" s="50">
        <f t="shared" si="16"/>
        <v>3023.5324101605638</v>
      </c>
      <c r="H10" s="50">
        <f t="shared" si="17"/>
        <v>73486.232000000004</v>
      </c>
      <c r="I10" s="51">
        <v>3175</v>
      </c>
      <c r="J10" s="50">
        <f t="shared" si="18"/>
        <v>2697.3069407866792</v>
      </c>
      <c r="K10" s="50">
        <f t="shared" si="19"/>
        <v>65557.399999999994</v>
      </c>
      <c r="L10" s="51">
        <v>3425</v>
      </c>
      <c r="M10" s="50">
        <f t="shared" si="20"/>
        <v>2909.6933140769688</v>
      </c>
      <c r="N10" s="50">
        <f t="shared" si="21"/>
        <v>70719.399999999994</v>
      </c>
      <c r="O10" s="52">
        <v>18825</v>
      </c>
      <c r="P10" s="50">
        <f t="shared" si="22"/>
        <v>15992.693908758814</v>
      </c>
      <c r="Q10" s="50">
        <f t="shared" si="23"/>
        <v>388698.6</v>
      </c>
      <c r="R10" s="51">
        <v>1980</v>
      </c>
      <c r="S10" s="50">
        <f t="shared" si="24"/>
        <v>1682.1000764590942</v>
      </c>
      <c r="T10" s="50">
        <f t="shared" si="25"/>
        <v>40883.040000000001</v>
      </c>
      <c r="U10" s="52">
        <v>54550</v>
      </c>
      <c r="V10" s="50">
        <f t="shared" si="26"/>
        <v>46342.706651941211</v>
      </c>
      <c r="W10" s="50">
        <f t="shared" si="27"/>
        <v>1126348.3999999999</v>
      </c>
      <c r="X10" s="58">
        <v>1.1739999999999999</v>
      </c>
      <c r="Y10" s="58">
        <v>1.1737</v>
      </c>
      <c r="Z10" s="58">
        <v>1.1771</v>
      </c>
      <c r="AA10" s="54">
        <v>24.305</v>
      </c>
      <c r="AB10" s="54">
        <v>20.648</v>
      </c>
    </row>
    <row r="11" spans="1:28" ht="13.5" x14ac:dyDescent="0.25">
      <c r="A11" s="26">
        <v>8</v>
      </c>
      <c r="B11" s="27"/>
      <c r="C11" s="25">
        <v>13445</v>
      </c>
      <c r="D11" s="49">
        <f t="shared" si="14"/>
        <v>11426.993030766615</v>
      </c>
      <c r="E11" s="50">
        <f t="shared" si="15"/>
        <v>277612.36</v>
      </c>
      <c r="F11" s="51">
        <v>3560.5</v>
      </c>
      <c r="G11" s="50">
        <f t="shared" si="16"/>
        <v>3026.0921298657145</v>
      </c>
      <c r="H11" s="50">
        <f t="shared" si="17"/>
        <v>73517.203999999998</v>
      </c>
      <c r="I11" s="56">
        <v>3175</v>
      </c>
      <c r="J11" s="50">
        <f t="shared" si="18"/>
        <v>2698.4531701512833</v>
      </c>
      <c r="K11" s="50">
        <f t="shared" si="19"/>
        <v>65557.399999999994</v>
      </c>
      <c r="L11" s="51">
        <v>3417</v>
      </c>
      <c r="M11" s="50">
        <f t="shared" si="20"/>
        <v>2904.1305456399796</v>
      </c>
      <c r="N11" s="50">
        <f t="shared" si="21"/>
        <v>70554.216</v>
      </c>
      <c r="O11" s="52">
        <v>18890</v>
      </c>
      <c r="P11" s="50">
        <f t="shared" si="22"/>
        <v>16054.733979262281</v>
      </c>
      <c r="Q11" s="50">
        <f t="shared" si="23"/>
        <v>390040.72</v>
      </c>
      <c r="R11" s="51">
        <v>1967</v>
      </c>
      <c r="S11" s="50">
        <f t="shared" si="24"/>
        <v>1671.7661057283697</v>
      </c>
      <c r="T11" s="50">
        <f t="shared" si="25"/>
        <v>40614.616000000002</v>
      </c>
      <c r="U11" s="52">
        <v>53910</v>
      </c>
      <c r="V11" s="50">
        <f t="shared" si="26"/>
        <v>45818.45996940336</v>
      </c>
      <c r="W11" s="50">
        <f t="shared" si="27"/>
        <v>1113133.68</v>
      </c>
      <c r="X11" s="58">
        <v>1.1731</v>
      </c>
      <c r="Y11" s="58">
        <v>1.1736</v>
      </c>
      <c r="Z11" s="58">
        <v>1.1766000000000001</v>
      </c>
      <c r="AA11" s="54">
        <v>24.305</v>
      </c>
      <c r="AB11" s="54">
        <v>20.648</v>
      </c>
    </row>
    <row r="12" spans="1:28" ht="13.5" x14ac:dyDescent="0.25">
      <c r="A12" s="26">
        <v>9</v>
      </c>
      <c r="B12" s="27"/>
      <c r="C12" s="25"/>
      <c r="D12" s="49"/>
      <c r="E12" s="50"/>
      <c r="F12" s="51"/>
      <c r="G12" s="50"/>
      <c r="H12" s="50"/>
      <c r="I12" s="56"/>
      <c r="J12" s="50"/>
      <c r="K12" s="50"/>
      <c r="L12" s="51"/>
      <c r="M12" s="50"/>
      <c r="N12" s="50"/>
      <c r="O12" s="52"/>
      <c r="P12" s="50"/>
      <c r="Q12" s="50"/>
      <c r="R12" s="51"/>
      <c r="S12" s="50"/>
      <c r="T12" s="50"/>
      <c r="U12" s="52"/>
      <c r="V12" s="50"/>
      <c r="W12" s="50"/>
      <c r="X12" s="58"/>
      <c r="Y12" s="58"/>
      <c r="Z12" s="58"/>
      <c r="AA12" s="54"/>
      <c r="AB12" s="54"/>
    </row>
    <row r="13" spans="1:28" ht="13.5" x14ac:dyDescent="0.25">
      <c r="A13" s="26">
        <v>10</v>
      </c>
      <c r="B13" s="27"/>
      <c r="C13" s="25"/>
      <c r="D13" s="49"/>
      <c r="E13" s="50"/>
      <c r="F13" s="51"/>
      <c r="G13" s="50"/>
      <c r="H13" s="50"/>
      <c r="I13" s="56"/>
      <c r="J13" s="50"/>
      <c r="K13" s="50"/>
      <c r="L13" s="51"/>
      <c r="M13" s="50"/>
      <c r="N13" s="50"/>
      <c r="O13" s="52"/>
      <c r="P13" s="50"/>
      <c r="Q13" s="50"/>
      <c r="R13" s="51"/>
      <c r="S13" s="50"/>
      <c r="T13" s="50"/>
      <c r="U13" s="52"/>
      <c r="V13" s="50"/>
      <c r="W13" s="50"/>
      <c r="X13" s="58"/>
      <c r="Y13" s="58"/>
      <c r="Z13" s="58"/>
      <c r="AA13" s="54"/>
      <c r="AB13" s="54"/>
    </row>
    <row r="14" spans="1:28" ht="13.5" x14ac:dyDescent="0.25">
      <c r="A14" s="26">
        <v>11</v>
      </c>
      <c r="B14" s="27">
        <v>1</v>
      </c>
      <c r="C14" s="25">
        <v>13673</v>
      </c>
      <c r="D14" s="49">
        <f t="shared" ref="D14:D18" si="28">IF(C14=0,"",C14/Z14)</f>
        <v>11617.80949953267</v>
      </c>
      <c r="E14" s="50">
        <f t="shared" ref="E14:E18" si="29">C14*AB14</f>
        <v>282757.64</v>
      </c>
      <c r="F14" s="51">
        <v>3655</v>
      </c>
      <c r="G14" s="50">
        <f t="shared" ref="G14:G18" si="30">IF(F14=0,"",F14/Z14)</f>
        <v>3105.6164499957513</v>
      </c>
      <c r="H14" s="50">
        <f t="shared" ref="H14:H18" si="31">F14*AB14</f>
        <v>75585.399999999994</v>
      </c>
      <c r="I14" s="56">
        <v>3225</v>
      </c>
      <c r="J14" s="50">
        <f t="shared" ref="J14:J18" si="32">IF(I14=0,"",I14/Z14)</f>
        <v>2740.2498088197808</v>
      </c>
      <c r="K14" s="50">
        <f t="shared" ref="K14:K18" si="33">I14*AB14</f>
        <v>66693</v>
      </c>
      <c r="L14" s="51">
        <v>3442</v>
      </c>
      <c r="M14" s="50">
        <f t="shared" ref="M14:M18" si="34">IF(L14=0,"",L14/Z14)</f>
        <v>2924.632509134166</v>
      </c>
      <c r="N14" s="50">
        <f t="shared" ref="N14:N18" si="35">L14*AB14</f>
        <v>71180.56</v>
      </c>
      <c r="O14" s="52">
        <v>18955</v>
      </c>
      <c r="P14" s="50">
        <f t="shared" ref="P14:P18" si="36">IF(O14=0,"",O14/Z14)</f>
        <v>16105.871356954711</v>
      </c>
      <c r="Q14" s="50">
        <f t="shared" ref="Q14:Q18" si="37">O14*AB14</f>
        <v>391989.4</v>
      </c>
      <c r="R14" s="51">
        <v>1977</v>
      </c>
      <c r="S14" s="50">
        <f t="shared" ref="S14:S18" si="38">IF(R14=0,"",R14/Z14)</f>
        <v>1679.8368595462655</v>
      </c>
      <c r="T14" s="50">
        <f t="shared" ref="T14:T18" si="39">R14*AB14</f>
        <v>40884.36</v>
      </c>
      <c r="U14" s="52">
        <v>54975</v>
      </c>
      <c r="V14" s="50">
        <f t="shared" ref="V14:V18" si="40">IF(U14=0,"",U14/Z14)</f>
        <v>46711.700229416259</v>
      </c>
      <c r="W14" s="50">
        <f t="shared" ref="W14:W18" si="41">U14*AB14</f>
        <v>1136883</v>
      </c>
      <c r="X14" s="58">
        <v>1.1735</v>
      </c>
      <c r="Y14" s="58">
        <v>1.1737</v>
      </c>
      <c r="Z14" s="58">
        <v>1.1769000000000001</v>
      </c>
      <c r="AA14" s="54">
        <v>24.335000000000001</v>
      </c>
      <c r="AB14" s="54">
        <v>20.68</v>
      </c>
    </row>
    <row r="15" spans="1:28" ht="13.5" x14ac:dyDescent="0.25">
      <c r="A15" s="26">
        <v>12</v>
      </c>
      <c r="B15" s="27">
        <v>1</v>
      </c>
      <c r="C15" s="25">
        <v>13872</v>
      </c>
      <c r="D15" s="49">
        <f t="shared" si="28"/>
        <v>11811.989100817438</v>
      </c>
      <c r="E15" s="50">
        <f t="shared" si="29"/>
        <v>287330.73600000003</v>
      </c>
      <c r="F15" s="51">
        <v>3639.5</v>
      </c>
      <c r="G15" s="50">
        <f t="shared" si="30"/>
        <v>3099.0292915531331</v>
      </c>
      <c r="H15" s="50">
        <f t="shared" si="31"/>
        <v>75384.963499999998</v>
      </c>
      <c r="I15" s="56">
        <v>3225</v>
      </c>
      <c r="J15" s="50">
        <f t="shared" si="32"/>
        <v>2746.0831062670295</v>
      </c>
      <c r="K15" s="50">
        <f t="shared" si="33"/>
        <v>66799.425000000003</v>
      </c>
      <c r="L15" s="51">
        <v>3498</v>
      </c>
      <c r="M15" s="50">
        <f t="shared" si="34"/>
        <v>2978.5422343324249</v>
      </c>
      <c r="N15" s="50">
        <f t="shared" si="35"/>
        <v>72454.074000000008</v>
      </c>
      <c r="O15" s="52">
        <v>18725</v>
      </c>
      <c r="P15" s="50">
        <f t="shared" si="36"/>
        <v>15944.311989100815</v>
      </c>
      <c r="Q15" s="50">
        <f t="shared" si="37"/>
        <v>387850.92500000005</v>
      </c>
      <c r="R15" s="51">
        <v>2005</v>
      </c>
      <c r="S15" s="50">
        <f t="shared" si="38"/>
        <v>1707.2547683923704</v>
      </c>
      <c r="T15" s="50">
        <f t="shared" si="39"/>
        <v>41529.565000000002</v>
      </c>
      <c r="U15" s="52">
        <v>55425</v>
      </c>
      <c r="V15" s="50">
        <f t="shared" si="40"/>
        <v>47194.31198910081</v>
      </c>
      <c r="W15" s="50">
        <f t="shared" si="41"/>
        <v>1148018.0250000001</v>
      </c>
      <c r="X15" s="58">
        <v>1.1708000000000001</v>
      </c>
      <c r="Y15" s="58">
        <v>1.1715</v>
      </c>
      <c r="Z15" s="58">
        <v>1.1744000000000001</v>
      </c>
      <c r="AA15" s="54">
        <v>24.32</v>
      </c>
      <c r="AB15" s="54">
        <v>20.713000000000001</v>
      </c>
    </row>
    <row r="16" spans="1:28" ht="13.5" x14ac:dyDescent="0.25">
      <c r="A16" s="26">
        <v>13</v>
      </c>
      <c r="B16" s="27">
        <v>1</v>
      </c>
      <c r="C16" s="25">
        <v>14097</v>
      </c>
      <c r="D16" s="49">
        <f t="shared" si="28"/>
        <v>12036.372950819672</v>
      </c>
      <c r="E16" s="50">
        <f t="shared" si="29"/>
        <v>293118.92099999997</v>
      </c>
      <c r="F16" s="51">
        <v>3729.5</v>
      </c>
      <c r="G16" s="50">
        <f t="shared" si="30"/>
        <v>3184.3408469945352</v>
      </c>
      <c r="H16" s="50">
        <f t="shared" si="31"/>
        <v>77547.493499999997</v>
      </c>
      <c r="I16" s="56">
        <v>3225</v>
      </c>
      <c r="J16" s="50">
        <f t="shared" si="32"/>
        <v>2753.5860655737706</v>
      </c>
      <c r="K16" s="50">
        <f t="shared" si="33"/>
        <v>67057.425000000003</v>
      </c>
      <c r="L16" s="51">
        <v>3517</v>
      </c>
      <c r="M16" s="50">
        <f t="shared" si="34"/>
        <v>3002.9030054644809</v>
      </c>
      <c r="N16" s="50">
        <f t="shared" si="35"/>
        <v>73128.981</v>
      </c>
      <c r="O16" s="52">
        <v>19020</v>
      </c>
      <c r="P16" s="50">
        <f t="shared" si="36"/>
        <v>16239.754098360656</v>
      </c>
      <c r="Q16" s="50">
        <f t="shared" si="37"/>
        <v>395482.86</v>
      </c>
      <c r="R16" s="51">
        <v>2035</v>
      </c>
      <c r="S16" s="50">
        <f t="shared" si="38"/>
        <v>1737.5341530054645</v>
      </c>
      <c r="T16" s="50">
        <f t="shared" si="39"/>
        <v>42313.754999999997</v>
      </c>
      <c r="U16" s="52">
        <v>55750</v>
      </c>
      <c r="V16" s="50">
        <f t="shared" si="40"/>
        <v>47600.751366120217</v>
      </c>
      <c r="W16" s="50">
        <f t="shared" si="41"/>
        <v>1159209.75</v>
      </c>
      <c r="X16" s="58">
        <v>1.1685000000000001</v>
      </c>
      <c r="Y16" s="58">
        <v>1.1682999999999999</v>
      </c>
      <c r="Z16" s="58">
        <v>1.1712</v>
      </c>
      <c r="AA16" s="54">
        <v>24.35</v>
      </c>
      <c r="AB16" s="54">
        <v>20.792999999999999</v>
      </c>
    </row>
    <row r="17" spans="1:28" ht="13.5" x14ac:dyDescent="0.25">
      <c r="A17" s="26">
        <v>14</v>
      </c>
      <c r="B17" s="27">
        <v>1</v>
      </c>
      <c r="C17" s="25">
        <v>13986</v>
      </c>
      <c r="D17" s="49">
        <f t="shared" si="28"/>
        <v>11953.846153846154</v>
      </c>
      <c r="E17" s="50">
        <f t="shared" si="29"/>
        <v>290335.37400000001</v>
      </c>
      <c r="F17" s="51">
        <v>3768</v>
      </c>
      <c r="G17" s="50">
        <f t="shared" si="30"/>
        <v>3220.5128205128208</v>
      </c>
      <c r="H17" s="50">
        <f t="shared" si="31"/>
        <v>78219.911999999997</v>
      </c>
      <c r="I17" s="56">
        <v>3225</v>
      </c>
      <c r="J17" s="50">
        <f t="shared" si="32"/>
        <v>2756.4102564102564</v>
      </c>
      <c r="K17" s="50">
        <f t="shared" si="33"/>
        <v>66947.774999999994</v>
      </c>
      <c r="L17" s="51">
        <v>3596</v>
      </c>
      <c r="M17" s="50">
        <f t="shared" si="34"/>
        <v>3073.5042735042739</v>
      </c>
      <c r="N17" s="50">
        <f t="shared" si="35"/>
        <v>74649.364000000001</v>
      </c>
      <c r="O17" s="52">
        <v>18915</v>
      </c>
      <c r="P17" s="50">
        <f t="shared" si="36"/>
        <v>16166.666666666668</v>
      </c>
      <c r="Q17" s="50">
        <f t="shared" si="37"/>
        <v>392656.48499999999</v>
      </c>
      <c r="R17" s="51">
        <v>2007</v>
      </c>
      <c r="S17" s="50">
        <f t="shared" si="38"/>
        <v>1715.3846153846155</v>
      </c>
      <c r="T17" s="50">
        <f t="shared" si="39"/>
        <v>41663.313000000002</v>
      </c>
      <c r="U17" s="52">
        <v>55800</v>
      </c>
      <c r="V17" s="50">
        <f t="shared" si="40"/>
        <v>47692.307692307695</v>
      </c>
      <c r="W17" s="50">
        <f t="shared" si="41"/>
        <v>1158352.2</v>
      </c>
      <c r="X17" s="58">
        <v>1.1672</v>
      </c>
      <c r="Y17" s="58">
        <v>1.1672</v>
      </c>
      <c r="Z17" s="62">
        <v>1.17</v>
      </c>
      <c r="AA17" s="54">
        <v>24.3</v>
      </c>
      <c r="AB17" s="54">
        <v>20.759</v>
      </c>
    </row>
    <row r="18" spans="1:28" ht="13.5" x14ac:dyDescent="0.25">
      <c r="A18" s="26">
        <v>15</v>
      </c>
      <c r="B18" s="27">
        <v>1</v>
      </c>
      <c r="C18" s="25">
        <v>13553.5</v>
      </c>
      <c r="D18" s="49">
        <f t="shared" si="28"/>
        <v>11651.908528198073</v>
      </c>
      <c r="E18" s="50">
        <f t="shared" si="29"/>
        <v>283674.755</v>
      </c>
      <c r="F18" s="51">
        <v>3635</v>
      </c>
      <c r="G18" s="50">
        <f t="shared" si="30"/>
        <v>3125</v>
      </c>
      <c r="H18" s="50">
        <f t="shared" si="31"/>
        <v>76080.55</v>
      </c>
      <c r="I18" s="56">
        <v>3225</v>
      </c>
      <c r="J18" s="50">
        <f t="shared" si="32"/>
        <v>2772.5240715268224</v>
      </c>
      <c r="K18" s="50">
        <f t="shared" si="33"/>
        <v>67499.25</v>
      </c>
      <c r="L18" s="51">
        <v>3527</v>
      </c>
      <c r="M18" s="50">
        <f t="shared" si="34"/>
        <v>3032.1526822558458</v>
      </c>
      <c r="N18" s="50">
        <f t="shared" si="35"/>
        <v>73820.11</v>
      </c>
      <c r="O18" s="52">
        <v>18390</v>
      </c>
      <c r="P18" s="50">
        <f t="shared" si="36"/>
        <v>15809.834938101789</v>
      </c>
      <c r="Q18" s="50">
        <f t="shared" si="37"/>
        <v>384902.7</v>
      </c>
      <c r="R18" s="51">
        <v>1995</v>
      </c>
      <c r="S18" s="50">
        <f t="shared" si="38"/>
        <v>1715.0962861072903</v>
      </c>
      <c r="T18" s="50">
        <f t="shared" si="39"/>
        <v>41755.35</v>
      </c>
      <c r="U18" s="52">
        <v>52900</v>
      </c>
      <c r="V18" s="50">
        <f t="shared" si="40"/>
        <v>45477.991746905092</v>
      </c>
      <c r="W18" s="50">
        <f t="shared" si="41"/>
        <v>1107197</v>
      </c>
      <c r="X18" s="58">
        <v>1.1597999999999999</v>
      </c>
      <c r="Y18" s="58">
        <v>1.1600999999999999</v>
      </c>
      <c r="Z18" s="58">
        <v>1.1632</v>
      </c>
      <c r="AA18" s="54">
        <v>24.335000000000001</v>
      </c>
      <c r="AB18" s="54">
        <v>20.93</v>
      </c>
    </row>
    <row r="19" spans="1:28" ht="13.5" x14ac:dyDescent="0.25">
      <c r="A19" s="26">
        <v>16</v>
      </c>
      <c r="B19" s="27"/>
      <c r="C19" s="25"/>
      <c r="D19" s="49"/>
      <c r="E19" s="50"/>
      <c r="F19" s="51"/>
      <c r="G19" s="50"/>
      <c r="H19" s="50"/>
      <c r="I19" s="56"/>
      <c r="J19" s="50"/>
      <c r="K19" s="50"/>
      <c r="L19" s="51"/>
      <c r="M19" s="50"/>
      <c r="N19" s="50"/>
      <c r="O19" s="52"/>
      <c r="P19" s="50"/>
      <c r="Q19" s="50"/>
      <c r="R19" s="51"/>
      <c r="S19" s="50"/>
      <c r="T19" s="50"/>
      <c r="U19" s="52"/>
      <c r="V19" s="50"/>
      <c r="W19" s="50"/>
      <c r="X19" s="58"/>
      <c r="Y19" s="58"/>
      <c r="Z19" s="58"/>
      <c r="AA19" s="54"/>
      <c r="AB19" s="54"/>
    </row>
    <row r="20" spans="1:28" ht="13.5" x14ac:dyDescent="0.25">
      <c r="A20" s="26">
        <v>17</v>
      </c>
      <c r="B20" s="27"/>
      <c r="C20" s="25"/>
      <c r="D20" s="49"/>
      <c r="E20" s="50"/>
      <c r="F20" s="51"/>
      <c r="G20" s="50"/>
      <c r="H20" s="50"/>
      <c r="I20" s="56"/>
      <c r="J20" s="50"/>
      <c r="K20" s="50"/>
      <c r="L20" s="51"/>
      <c r="M20" s="50"/>
      <c r="N20" s="50"/>
      <c r="O20" s="52"/>
      <c r="P20" s="50"/>
      <c r="Q20" s="50"/>
      <c r="R20" s="51"/>
      <c r="S20" s="50"/>
      <c r="T20" s="50"/>
      <c r="U20" s="52"/>
      <c r="V20" s="50"/>
      <c r="W20" s="50"/>
      <c r="X20" s="58"/>
      <c r="Y20" s="58"/>
      <c r="Z20" s="58"/>
      <c r="AA20" s="54"/>
      <c r="AB20" s="54"/>
    </row>
    <row r="21" spans="1:28" ht="13.5" x14ac:dyDescent="0.25">
      <c r="A21" s="26">
        <v>18</v>
      </c>
      <c r="B21" s="27">
        <v>1</v>
      </c>
      <c r="C21" s="25">
        <v>13428</v>
      </c>
      <c r="D21" s="49">
        <f t="shared" ref="D21:D25" si="42">IF(C21=0,"",C21/Z21)</f>
        <v>11534.100669987976</v>
      </c>
      <c r="E21" s="50">
        <f t="shared" ref="E21:E25" si="43">C21*AB21</f>
        <v>280457.20799999998</v>
      </c>
      <c r="F21" s="51">
        <v>3637</v>
      </c>
      <c r="G21" s="50">
        <f t="shared" ref="G21:G25" si="44">IF(F21=0,"",F21/Z21)</f>
        <v>3124.0336711905175</v>
      </c>
      <c r="H21" s="50">
        <f t="shared" ref="H21:H25" si="45">F21*AB21</f>
        <v>75962.381999999998</v>
      </c>
      <c r="I21" s="56">
        <v>3225</v>
      </c>
      <c r="J21" s="50">
        <f t="shared" ref="J21:J25" si="46">IF(I21=0,"",I21/Z21)</f>
        <v>2770.142587184333</v>
      </c>
      <c r="K21" s="50">
        <f t="shared" ref="K21:K25" si="47">I21*AB21</f>
        <v>67357.349999999991</v>
      </c>
      <c r="L21" s="51">
        <v>3529</v>
      </c>
      <c r="M21" s="50">
        <f t="shared" ref="M21:M25" si="48">IF(L21=0,"",L21/Z21)</f>
        <v>3031.2661054801583</v>
      </c>
      <c r="N21" s="50">
        <f t="shared" ref="N21:N25" si="49">L21*AB21</f>
        <v>73706.694000000003</v>
      </c>
      <c r="O21" s="52">
        <v>18235</v>
      </c>
      <c r="P21" s="50">
        <f t="shared" ref="P21:P25" si="50">IF(O21=0,"",O21/Z21)</f>
        <v>15663.116303040715</v>
      </c>
      <c r="Q21" s="50">
        <f t="shared" ref="Q21:Q25" si="51">O21*AB21</f>
        <v>380856.20999999996</v>
      </c>
      <c r="R21" s="51">
        <v>1995</v>
      </c>
      <c r="S21" s="50">
        <f t="shared" ref="S21:S25" si="52">IF(R21=0,"",R21/Z21)</f>
        <v>1713.6230888163548</v>
      </c>
      <c r="T21" s="50">
        <f t="shared" ref="T21:T25" si="53">R21*AB21</f>
        <v>41667.57</v>
      </c>
      <c r="U21" s="52">
        <v>52400</v>
      </c>
      <c r="V21" s="50">
        <f t="shared" ref="V21:V25" si="54">IF(U21=0,"",U21/Z21)</f>
        <v>45009.448548359389</v>
      </c>
      <c r="W21" s="50">
        <f t="shared" ref="W21:W25" si="55">U21*AB21</f>
        <v>1094426.3999999999</v>
      </c>
      <c r="X21" s="58">
        <v>1.1617999999999999</v>
      </c>
      <c r="Y21" s="58">
        <v>1.1612</v>
      </c>
      <c r="Z21" s="58">
        <v>1.1641999999999999</v>
      </c>
      <c r="AA21" s="54">
        <v>24.324999999999999</v>
      </c>
      <c r="AB21" s="54">
        <v>20.885999999999999</v>
      </c>
    </row>
    <row r="22" spans="1:28" ht="13.5" x14ac:dyDescent="0.25">
      <c r="A22" s="26">
        <v>19</v>
      </c>
      <c r="B22" s="27">
        <v>1</v>
      </c>
      <c r="C22" s="25">
        <v>13410</v>
      </c>
      <c r="D22" s="49">
        <f t="shared" si="42"/>
        <v>11543.427735215633</v>
      </c>
      <c r="E22" s="50">
        <f t="shared" si="43"/>
        <v>280336.05</v>
      </c>
      <c r="F22" s="51">
        <v>3665</v>
      </c>
      <c r="G22" s="50">
        <f t="shared" si="44"/>
        <v>3154.8592579839892</v>
      </c>
      <c r="H22" s="50">
        <f t="shared" si="45"/>
        <v>76616.824999999997</v>
      </c>
      <c r="I22" s="56">
        <v>3225</v>
      </c>
      <c r="J22" s="50">
        <f t="shared" si="46"/>
        <v>2776.1039855384352</v>
      </c>
      <c r="K22" s="50">
        <f t="shared" si="47"/>
        <v>67418.625</v>
      </c>
      <c r="L22" s="51">
        <v>3517</v>
      </c>
      <c r="M22" s="50">
        <f t="shared" si="48"/>
        <v>3027.4597572523026</v>
      </c>
      <c r="N22" s="50">
        <f t="shared" si="49"/>
        <v>73522.885000000009</v>
      </c>
      <c r="O22" s="52">
        <v>18800</v>
      </c>
      <c r="P22" s="50">
        <f t="shared" si="50"/>
        <v>16183.179822673668</v>
      </c>
      <c r="Q22" s="50">
        <f t="shared" si="51"/>
        <v>393014</v>
      </c>
      <c r="R22" s="51">
        <v>1967.5</v>
      </c>
      <c r="S22" s="50">
        <f t="shared" si="52"/>
        <v>1693.6386330377895</v>
      </c>
      <c r="T22" s="50">
        <f t="shared" si="53"/>
        <v>41130.587500000001</v>
      </c>
      <c r="U22" s="52">
        <v>52800</v>
      </c>
      <c r="V22" s="50">
        <f t="shared" si="54"/>
        <v>45450.632693466476</v>
      </c>
      <c r="W22" s="50">
        <f t="shared" si="55"/>
        <v>1103784</v>
      </c>
      <c r="X22" s="58">
        <v>1.159</v>
      </c>
      <c r="Y22" s="58">
        <v>1.1588000000000001</v>
      </c>
      <c r="Z22" s="58">
        <v>1.1617</v>
      </c>
      <c r="AA22" s="54">
        <v>24.295000000000002</v>
      </c>
      <c r="AB22" s="54">
        <v>20.905000000000001</v>
      </c>
    </row>
    <row r="23" spans="1:28" ht="13.5" x14ac:dyDescent="0.25">
      <c r="A23" s="26">
        <v>20</v>
      </c>
      <c r="B23" s="27">
        <v>1</v>
      </c>
      <c r="C23" s="25">
        <v>13418</v>
      </c>
      <c r="D23" s="49">
        <f t="shared" si="42"/>
        <v>11566.244289285407</v>
      </c>
      <c r="E23" s="50">
        <f t="shared" si="43"/>
        <v>281281.53399999999</v>
      </c>
      <c r="F23" s="51">
        <v>3644</v>
      </c>
      <c r="G23" s="50">
        <f t="shared" si="44"/>
        <v>3141.1085251271443</v>
      </c>
      <c r="H23" s="50">
        <f t="shared" si="45"/>
        <v>76389.172000000006</v>
      </c>
      <c r="I23" s="56">
        <v>3225</v>
      </c>
      <c r="J23" s="50">
        <f t="shared" si="46"/>
        <v>2779.9327644168607</v>
      </c>
      <c r="K23" s="50">
        <f t="shared" si="47"/>
        <v>67605.675000000003</v>
      </c>
      <c r="L23" s="51">
        <v>3519</v>
      </c>
      <c r="M23" s="50">
        <f t="shared" si="48"/>
        <v>3033.3591931730025</v>
      </c>
      <c r="N23" s="50">
        <f t="shared" si="49"/>
        <v>73768.797000000006</v>
      </c>
      <c r="O23" s="52">
        <v>18600</v>
      </c>
      <c r="P23" s="50">
        <f t="shared" si="50"/>
        <v>16033.100594776313</v>
      </c>
      <c r="Q23" s="50">
        <f t="shared" si="51"/>
        <v>389911.80000000005</v>
      </c>
      <c r="R23" s="51">
        <v>1967</v>
      </c>
      <c r="S23" s="50">
        <f t="shared" si="52"/>
        <v>1695.5434876303768</v>
      </c>
      <c r="T23" s="50">
        <f t="shared" si="53"/>
        <v>41234.221000000005</v>
      </c>
      <c r="U23" s="52">
        <v>54200</v>
      </c>
      <c r="V23" s="50">
        <f t="shared" si="54"/>
        <v>46720.110335315927</v>
      </c>
      <c r="W23" s="50">
        <f t="shared" si="55"/>
        <v>1136194.6000000001</v>
      </c>
      <c r="X23" s="58">
        <v>1.157</v>
      </c>
      <c r="Y23" s="58">
        <v>1.157</v>
      </c>
      <c r="Z23" s="58">
        <v>1.1600999999999999</v>
      </c>
      <c r="AA23" s="54">
        <v>24.32</v>
      </c>
      <c r="AB23" s="54">
        <v>20.963000000000001</v>
      </c>
    </row>
    <row r="24" spans="1:28" ht="13.5" x14ac:dyDescent="0.25">
      <c r="A24" s="26">
        <v>21</v>
      </c>
      <c r="B24" s="27">
        <v>1</v>
      </c>
      <c r="C24" s="25">
        <v>13427</v>
      </c>
      <c r="D24" s="49">
        <f t="shared" si="42"/>
        <v>11575.997930856109</v>
      </c>
      <c r="E24" s="50">
        <f t="shared" si="43"/>
        <v>281228.51500000001</v>
      </c>
      <c r="F24" s="51">
        <v>3720</v>
      </c>
      <c r="G24" s="50">
        <f t="shared" si="44"/>
        <v>3207.1730321579448</v>
      </c>
      <c r="H24" s="50">
        <f t="shared" si="45"/>
        <v>77915.399999999994</v>
      </c>
      <c r="I24" s="56">
        <v>3225</v>
      </c>
      <c r="J24" s="50">
        <f t="shared" si="46"/>
        <v>2780.4121044917665</v>
      </c>
      <c r="K24" s="50">
        <f t="shared" si="47"/>
        <v>67547.625</v>
      </c>
      <c r="L24" s="51">
        <v>3527.5</v>
      </c>
      <c r="M24" s="50">
        <f t="shared" si="48"/>
        <v>3041.2104491766531</v>
      </c>
      <c r="N24" s="50">
        <f t="shared" si="49"/>
        <v>73883.487500000003</v>
      </c>
      <c r="O24" s="52">
        <v>18540</v>
      </c>
      <c r="P24" s="50">
        <f t="shared" si="50"/>
        <v>15984.136563496853</v>
      </c>
      <c r="Q24" s="50">
        <f t="shared" si="51"/>
        <v>388320.3</v>
      </c>
      <c r="R24" s="51">
        <v>1997</v>
      </c>
      <c r="S24" s="50">
        <f t="shared" si="52"/>
        <v>1721.7001465643591</v>
      </c>
      <c r="T24" s="50">
        <f t="shared" si="53"/>
        <v>41827.165000000001</v>
      </c>
      <c r="U24" s="52">
        <v>52800</v>
      </c>
      <c r="V24" s="50">
        <f t="shared" si="54"/>
        <v>45521.165617725666</v>
      </c>
      <c r="W24" s="50">
        <f t="shared" si="55"/>
        <v>1105896</v>
      </c>
      <c r="X24" s="58">
        <v>1.1569</v>
      </c>
      <c r="Y24" s="58">
        <v>1.1568000000000001</v>
      </c>
      <c r="Z24" s="58">
        <v>1.1598999999999999</v>
      </c>
      <c r="AA24" s="54">
        <v>24.29</v>
      </c>
      <c r="AB24" s="54">
        <v>20.945</v>
      </c>
    </row>
    <row r="25" spans="1:28" ht="13.5" x14ac:dyDescent="0.25">
      <c r="A25" s="26">
        <v>22</v>
      </c>
      <c r="B25" s="27">
        <v>1</v>
      </c>
      <c r="C25" s="25">
        <v>13545</v>
      </c>
      <c r="D25" s="49">
        <f t="shared" si="42"/>
        <v>11679.74476157627</v>
      </c>
      <c r="E25" s="50">
        <f t="shared" si="43"/>
        <v>283388.49</v>
      </c>
      <c r="F25" s="51">
        <v>3706</v>
      </c>
      <c r="G25" s="50">
        <f t="shared" si="44"/>
        <v>3195.654048460809</v>
      </c>
      <c r="H25" s="50">
        <f t="shared" si="45"/>
        <v>77536.932000000001</v>
      </c>
      <c r="I25" s="56">
        <v>3225</v>
      </c>
      <c r="J25" s="50">
        <f t="shared" si="46"/>
        <v>2780.8916098991122</v>
      </c>
      <c r="K25" s="50">
        <f t="shared" si="47"/>
        <v>67473.45</v>
      </c>
      <c r="L25" s="51">
        <v>3544.5</v>
      </c>
      <c r="M25" s="50">
        <f t="shared" si="48"/>
        <v>3056.3938949728381</v>
      </c>
      <c r="N25" s="50">
        <f t="shared" si="49"/>
        <v>74158.028999999995</v>
      </c>
      <c r="O25" s="52">
        <v>18550</v>
      </c>
      <c r="P25" s="50">
        <f t="shared" si="50"/>
        <v>15995.51608174528</v>
      </c>
      <c r="Q25" s="50">
        <f t="shared" si="51"/>
        <v>388103.10000000003</v>
      </c>
      <c r="R25" s="51">
        <v>2006</v>
      </c>
      <c r="S25" s="50">
        <f t="shared" si="52"/>
        <v>1729.7576959558507</v>
      </c>
      <c r="T25" s="50">
        <f t="shared" si="53"/>
        <v>41969.531999999999</v>
      </c>
      <c r="U25" s="52">
        <v>53900</v>
      </c>
      <c r="V25" s="50">
        <f t="shared" si="54"/>
        <v>46477.537294127796</v>
      </c>
      <c r="W25" s="50">
        <f t="shared" si="55"/>
        <v>1127695.8</v>
      </c>
      <c r="X25" s="58">
        <v>1.1565000000000001</v>
      </c>
      <c r="Y25" s="58">
        <v>1.1567000000000001</v>
      </c>
      <c r="Z25" s="58">
        <v>1.1597</v>
      </c>
      <c r="AA25" s="54">
        <v>24.28</v>
      </c>
      <c r="AB25" s="54">
        <v>20.922000000000001</v>
      </c>
    </row>
    <row r="26" spans="1:28" ht="13.5" x14ac:dyDescent="0.25">
      <c r="A26" s="26">
        <v>23</v>
      </c>
      <c r="B26" s="27"/>
      <c r="C26" s="25"/>
      <c r="D26" s="49"/>
      <c r="E26" s="50"/>
      <c r="F26" s="51"/>
      <c r="G26" s="50"/>
      <c r="H26" s="50"/>
      <c r="I26" s="56"/>
      <c r="J26" s="50"/>
      <c r="K26" s="50"/>
      <c r="L26" s="51"/>
      <c r="M26" s="50"/>
      <c r="N26" s="50"/>
      <c r="O26" s="52"/>
      <c r="P26" s="50"/>
      <c r="Q26" s="50"/>
      <c r="R26" s="51"/>
      <c r="S26" s="50"/>
      <c r="T26" s="50"/>
      <c r="U26" s="52"/>
      <c r="V26" s="50"/>
      <c r="W26" s="50"/>
      <c r="X26" s="58"/>
      <c r="Y26" s="58"/>
      <c r="Z26" s="58"/>
      <c r="AA26" s="54"/>
      <c r="AB26" s="54"/>
    </row>
    <row r="27" spans="1:28" ht="13.5" x14ac:dyDescent="0.25">
      <c r="A27" s="26">
        <v>24</v>
      </c>
      <c r="B27" s="27"/>
      <c r="C27" s="25"/>
      <c r="D27" s="49"/>
      <c r="E27" s="50"/>
      <c r="F27" s="51"/>
      <c r="G27" s="50"/>
      <c r="H27" s="50"/>
      <c r="I27" s="56"/>
      <c r="J27" s="50"/>
      <c r="K27" s="50"/>
      <c r="L27" s="51"/>
      <c r="M27" s="50"/>
      <c r="N27" s="50"/>
      <c r="O27" s="52"/>
      <c r="P27" s="50"/>
      <c r="Q27" s="50"/>
      <c r="R27" s="51"/>
      <c r="S27" s="50"/>
      <c r="T27" s="50"/>
      <c r="U27" s="52"/>
      <c r="V27" s="50"/>
      <c r="W27" s="50"/>
      <c r="X27" s="58"/>
      <c r="Y27" s="58"/>
      <c r="Z27" s="58"/>
      <c r="AA27" s="54"/>
      <c r="AB27" s="54"/>
    </row>
    <row r="28" spans="1:28" ht="13.5" x14ac:dyDescent="0.25">
      <c r="A28" s="26">
        <v>25</v>
      </c>
      <c r="B28" s="27"/>
      <c r="C28" s="25"/>
      <c r="D28" s="49"/>
      <c r="E28" s="50"/>
      <c r="F28" s="51"/>
      <c r="G28" s="50"/>
      <c r="H28" s="50"/>
      <c r="I28" s="56"/>
      <c r="J28" s="50"/>
      <c r="K28" s="50"/>
      <c r="L28" s="51"/>
      <c r="M28" s="50"/>
      <c r="N28" s="50"/>
      <c r="O28" s="52"/>
      <c r="P28" s="50"/>
      <c r="Q28" s="50"/>
      <c r="R28" s="51"/>
      <c r="S28" s="50"/>
      <c r="T28" s="50"/>
      <c r="U28" s="52"/>
      <c r="V28" s="50"/>
      <c r="W28" s="50"/>
      <c r="X28" s="58">
        <v>1.1613</v>
      </c>
      <c r="Y28" s="58">
        <v>1.1616</v>
      </c>
      <c r="Z28" s="58"/>
      <c r="AA28" s="54">
        <v>24.26</v>
      </c>
      <c r="AB28" s="54">
        <v>20.832000000000001</v>
      </c>
    </row>
    <row r="29" spans="1:28" ht="13.5" x14ac:dyDescent="0.25">
      <c r="A29" s="26">
        <v>26</v>
      </c>
      <c r="B29" s="27">
        <v>1</v>
      </c>
      <c r="C29" s="25">
        <v>13570</v>
      </c>
      <c r="D29" s="49">
        <f t="shared" ref="D29:D31" si="56">IF(C29=0,"",C29/Z29)</f>
        <v>11663.085517834121</v>
      </c>
      <c r="E29" s="50">
        <f t="shared" ref="E29:E31" si="57">C29*AB29</f>
        <v>282988.77999999997</v>
      </c>
      <c r="F29" s="51">
        <v>3759</v>
      </c>
      <c r="G29" s="50">
        <f t="shared" ref="G29:G31" si="58">IF(F29=0,"",F29/Z29)</f>
        <v>3230.7692307692309</v>
      </c>
      <c r="H29" s="50">
        <f t="shared" ref="H29:H31" si="59">F29*AB29</f>
        <v>78390.186000000002</v>
      </c>
      <c r="I29" s="56">
        <v>3325</v>
      </c>
      <c r="J29" s="50">
        <f t="shared" ref="J29:J31" si="60">IF(I29=0,"",I29/Z29)</f>
        <v>2857.7567683712937</v>
      </c>
      <c r="K29" s="50">
        <f t="shared" ref="K29:K31" si="61">I29*AB29</f>
        <v>69339.55</v>
      </c>
      <c r="L29" s="51">
        <v>3567</v>
      </c>
      <c r="M29" s="50">
        <f t="shared" ref="M29:M31" si="62">IF(L29=0,"",L29/Z29)</f>
        <v>3065.749892565535</v>
      </c>
      <c r="N29" s="50">
        <f t="shared" ref="N29:N31" si="63">L29*AB29</f>
        <v>74386.217999999993</v>
      </c>
      <c r="O29" s="52">
        <v>18560</v>
      </c>
      <c r="P29" s="50">
        <f t="shared" ref="P29:P31" si="64">IF(O29=0,"",O29/Z29)</f>
        <v>15951.869359690589</v>
      </c>
      <c r="Q29" s="50">
        <f t="shared" ref="Q29:Q31" si="65">O29*AB29</f>
        <v>387050.23999999999</v>
      </c>
      <c r="R29" s="51">
        <v>2020</v>
      </c>
      <c r="S29" s="50">
        <f t="shared" ref="S29:S31" si="66">IF(R29=0,"",R29/Z29)</f>
        <v>1736.1409540180491</v>
      </c>
      <c r="T29" s="50">
        <f t="shared" ref="T29:T31" si="67">R29*AB29</f>
        <v>42125.08</v>
      </c>
      <c r="U29" s="52">
        <v>54575</v>
      </c>
      <c r="V29" s="50">
        <f t="shared" ref="V29:V31" si="68">IF(U29=0,"",U29/Z29)</f>
        <v>46905.887408680705</v>
      </c>
      <c r="W29" s="50">
        <f t="shared" ref="W29:W31" si="69">U29*AB29</f>
        <v>1138107.05</v>
      </c>
      <c r="X29" s="58">
        <v>1.1604000000000001</v>
      </c>
      <c r="Y29" s="58">
        <v>1.1605000000000001</v>
      </c>
      <c r="Z29" s="58">
        <v>1.1635</v>
      </c>
      <c r="AA29" s="54">
        <v>24.26</v>
      </c>
      <c r="AB29" s="54">
        <v>20.853999999999999</v>
      </c>
    </row>
    <row r="30" spans="1:28" ht="13.5" x14ac:dyDescent="0.25">
      <c r="A30" s="26">
        <v>27</v>
      </c>
      <c r="B30" s="27">
        <v>1</v>
      </c>
      <c r="C30" s="25">
        <v>13540.5</v>
      </c>
      <c r="D30" s="49">
        <f t="shared" si="56"/>
        <v>11634.73105344561</v>
      </c>
      <c r="E30" s="50">
        <f t="shared" si="57"/>
        <v>282536.07299999997</v>
      </c>
      <c r="F30" s="51">
        <v>3738</v>
      </c>
      <c r="G30" s="50">
        <f t="shared" si="58"/>
        <v>3211.8920776765767</v>
      </c>
      <c r="H30" s="50">
        <f t="shared" si="59"/>
        <v>77997.107999999993</v>
      </c>
      <c r="I30" s="56">
        <v>3325</v>
      </c>
      <c r="J30" s="50">
        <f t="shared" si="60"/>
        <v>2857.0201065475171</v>
      </c>
      <c r="K30" s="50">
        <f t="shared" si="61"/>
        <v>69379.45</v>
      </c>
      <c r="L30" s="51">
        <v>3516</v>
      </c>
      <c r="M30" s="50">
        <f t="shared" si="62"/>
        <v>3021.1376525176147</v>
      </c>
      <c r="N30" s="50">
        <f t="shared" si="63"/>
        <v>73364.856</v>
      </c>
      <c r="O30" s="52">
        <v>18755</v>
      </c>
      <c r="P30" s="50">
        <f t="shared" si="64"/>
        <v>16115.31190926276</v>
      </c>
      <c r="Q30" s="50">
        <f t="shared" si="65"/>
        <v>391341.83</v>
      </c>
      <c r="R30" s="51">
        <v>2011</v>
      </c>
      <c r="S30" s="50">
        <f t="shared" si="66"/>
        <v>1727.9601306066336</v>
      </c>
      <c r="T30" s="50">
        <f t="shared" si="67"/>
        <v>41961.525999999998</v>
      </c>
      <c r="U30" s="52">
        <v>54700</v>
      </c>
      <c r="V30" s="50">
        <f t="shared" si="68"/>
        <v>47001.202955834335</v>
      </c>
      <c r="W30" s="50">
        <f t="shared" si="69"/>
        <v>1141370.2</v>
      </c>
      <c r="X30" s="58">
        <v>1.1607000000000001</v>
      </c>
      <c r="Y30" s="58">
        <v>1.1605000000000001</v>
      </c>
      <c r="Z30" s="58">
        <v>1.1637999999999999</v>
      </c>
      <c r="AA30" s="54">
        <v>24.28</v>
      </c>
      <c r="AB30" s="54">
        <v>20.866</v>
      </c>
    </row>
    <row r="31" spans="1:28" ht="13.5" x14ac:dyDescent="0.25">
      <c r="A31" s="26">
        <v>28</v>
      </c>
      <c r="B31" s="27">
        <v>1</v>
      </c>
      <c r="C31" s="25">
        <v>13513</v>
      </c>
      <c r="D31" s="49">
        <f t="shared" si="56"/>
        <v>11632.090901265386</v>
      </c>
      <c r="E31" s="50">
        <f t="shared" si="57"/>
        <v>282543.31699999998</v>
      </c>
      <c r="F31" s="51">
        <v>3735</v>
      </c>
      <c r="G31" s="50">
        <f t="shared" si="58"/>
        <v>3215.1157786003273</v>
      </c>
      <c r="H31" s="50">
        <f t="shared" si="59"/>
        <v>78095.114999999991</v>
      </c>
      <c r="I31" s="56">
        <v>3325</v>
      </c>
      <c r="J31" s="50">
        <f t="shared" si="60"/>
        <v>2862.1847292760613</v>
      </c>
      <c r="K31" s="50">
        <f t="shared" si="61"/>
        <v>69522.425000000003</v>
      </c>
      <c r="L31" s="51">
        <v>3486</v>
      </c>
      <c r="M31" s="50">
        <f t="shared" si="62"/>
        <v>3000.774726693639</v>
      </c>
      <c r="N31" s="50">
        <f t="shared" si="63"/>
        <v>72888.77399999999</v>
      </c>
      <c r="O31" s="52">
        <v>18735</v>
      </c>
      <c r="P31" s="50">
        <f t="shared" si="64"/>
        <v>16127.227339244211</v>
      </c>
      <c r="Q31" s="50">
        <f t="shared" si="65"/>
        <v>391730.11499999999</v>
      </c>
      <c r="R31" s="51">
        <v>1985</v>
      </c>
      <c r="S31" s="50">
        <f t="shared" si="66"/>
        <v>1708.7027631918741</v>
      </c>
      <c r="T31" s="50">
        <f t="shared" si="67"/>
        <v>41504.364999999998</v>
      </c>
      <c r="U31" s="52">
        <v>54900</v>
      </c>
      <c r="V31" s="50">
        <f t="shared" si="68"/>
        <v>47258.328311956619</v>
      </c>
      <c r="W31" s="50">
        <f t="shared" si="69"/>
        <v>1147904.0999999999</v>
      </c>
      <c r="X31" s="58">
        <v>1.1587000000000001</v>
      </c>
      <c r="Y31" s="58">
        <v>1.159</v>
      </c>
      <c r="Z31" s="58">
        <v>1.1617</v>
      </c>
      <c r="AA31" s="54">
        <v>24.295000000000002</v>
      </c>
      <c r="AB31" s="54">
        <v>20.908999999999999</v>
      </c>
    </row>
    <row r="32" spans="1:28" ht="13.5" x14ac:dyDescent="0.25">
      <c r="A32" s="26">
        <v>29</v>
      </c>
      <c r="B32" s="27">
        <v>1</v>
      </c>
      <c r="C32" s="25">
        <v>13615</v>
      </c>
      <c r="D32" s="49">
        <f t="shared" ref="D32" si="70">IF(C32=0,"",C32/Z32)</f>
        <v>11688.701923076922</v>
      </c>
      <c r="E32" s="50">
        <f t="shared" ref="E32" si="71">C32*AB32</f>
        <v>283886.36499999999</v>
      </c>
      <c r="F32" s="51">
        <v>3769.5</v>
      </c>
      <c r="G32" s="50">
        <f t="shared" ref="G32" si="72">IF(F32=0,"",F32/Z32)</f>
        <v>3236.1778846153843</v>
      </c>
      <c r="H32" s="50">
        <f t="shared" ref="H32" si="73">F32*AB32</f>
        <v>78597.844499999992</v>
      </c>
      <c r="I32" s="56">
        <v>3325</v>
      </c>
      <c r="J32" s="50">
        <f t="shared" ref="J32" si="74">IF(I32=0,"",I32/Z32)</f>
        <v>2854.5673076923076</v>
      </c>
      <c r="K32" s="50">
        <f t="shared" ref="K32" si="75">I32*AB32</f>
        <v>69329.574999999997</v>
      </c>
      <c r="L32" s="51">
        <v>3549</v>
      </c>
      <c r="M32" s="50">
        <f t="shared" ref="M32" si="76">IF(L32=0,"",L32/Z32)</f>
        <v>3046.875</v>
      </c>
      <c r="N32" s="50">
        <f t="shared" ref="N32" si="77">L32*AB32</f>
        <v>74000.198999999993</v>
      </c>
      <c r="O32" s="52">
        <v>18875</v>
      </c>
      <c r="P32" s="50">
        <f t="shared" ref="P32" si="78">IF(O32=0,"",O32/Z32)</f>
        <v>16204.498626373626</v>
      </c>
      <c r="Q32" s="50">
        <f t="shared" ref="Q32" si="79">O32*AB32</f>
        <v>393562.625</v>
      </c>
      <c r="R32" s="51">
        <v>2016</v>
      </c>
      <c r="S32" s="50">
        <f t="shared" ref="S32" si="80">IF(R32=0,"",R32/Z32)</f>
        <v>1730.7692307692307</v>
      </c>
      <c r="T32" s="50">
        <f t="shared" ref="T32" si="81">R32*AB32</f>
        <v>42035.615999999995</v>
      </c>
      <c r="U32" s="52">
        <v>55010</v>
      </c>
      <c r="V32" s="50">
        <f t="shared" ref="V32" si="82">IF(U32=0,"",U32/Z32)</f>
        <v>47226.991758241755</v>
      </c>
      <c r="W32" s="50">
        <f t="shared" ref="W32" si="83">U32*AB32</f>
        <v>1147013.51</v>
      </c>
      <c r="X32" s="58">
        <v>1.1614</v>
      </c>
      <c r="Y32" s="58">
        <v>1.1616</v>
      </c>
      <c r="Z32" s="58">
        <v>1.1648000000000001</v>
      </c>
      <c r="AA32" s="54">
        <v>24.285</v>
      </c>
      <c r="AB32" s="54">
        <v>20.850999999999999</v>
      </c>
    </row>
    <row r="33" spans="1:28" ht="13.5" x14ac:dyDescent="0.25">
      <c r="A33" s="26">
        <v>30</v>
      </c>
      <c r="B33" s="27"/>
      <c r="C33" s="28"/>
      <c r="D33" s="49" t="str">
        <f t="shared" ref="D33:D34" si="84">IF(C33=0,"",C33/Z33)</f>
        <v/>
      </c>
      <c r="E33" s="50" t="s">
        <v>1</v>
      </c>
      <c r="F33" s="56"/>
      <c r="G33" s="50" t="str">
        <f t="shared" si="2"/>
        <v/>
      </c>
      <c r="H33" s="50" t="s">
        <v>1</v>
      </c>
      <c r="I33" s="56"/>
      <c r="J33" s="50" t="str">
        <f t="shared" si="4"/>
        <v/>
      </c>
      <c r="K33" s="50" t="s">
        <v>1</v>
      </c>
      <c r="L33" s="56"/>
      <c r="M33" s="50" t="str">
        <f t="shared" si="6"/>
        <v/>
      </c>
      <c r="N33" s="50" t="s">
        <v>1</v>
      </c>
      <c r="O33" s="57"/>
      <c r="P33" s="50" t="str">
        <f t="shared" si="8"/>
        <v/>
      </c>
      <c r="Q33" s="50" t="s">
        <v>1</v>
      </c>
      <c r="R33" s="56"/>
      <c r="S33" s="50" t="str">
        <f t="shared" si="10"/>
        <v/>
      </c>
      <c r="T33" s="50" t="s">
        <v>1</v>
      </c>
      <c r="U33" s="57"/>
      <c r="V33" s="50" t="str">
        <f t="shared" si="12"/>
        <v/>
      </c>
      <c r="W33" s="50" t="s">
        <v>1</v>
      </c>
      <c r="X33" s="58"/>
      <c r="Y33" s="59"/>
      <c r="Z33" s="58"/>
      <c r="AA33" s="54"/>
      <c r="AB33" s="54"/>
    </row>
    <row r="34" spans="1:28" ht="14.25" thickBot="1" x14ac:dyDescent="0.3">
      <c r="A34" s="29">
        <v>31</v>
      </c>
      <c r="B34" s="27"/>
      <c r="C34" s="28"/>
      <c r="D34" s="49" t="str">
        <f t="shared" si="84"/>
        <v/>
      </c>
      <c r="E34" s="50" t="s">
        <v>1</v>
      </c>
      <c r="F34" s="56"/>
      <c r="G34" s="50" t="str">
        <f t="shared" si="2"/>
        <v/>
      </c>
      <c r="H34" s="50" t="s">
        <v>1</v>
      </c>
      <c r="I34" s="56"/>
      <c r="J34" s="50" t="str">
        <f t="shared" si="4"/>
        <v/>
      </c>
      <c r="K34" s="50" t="s">
        <v>1</v>
      </c>
      <c r="L34" s="56"/>
      <c r="M34" s="50" t="str">
        <f t="shared" si="6"/>
        <v/>
      </c>
      <c r="N34" s="50" t="s">
        <v>1</v>
      </c>
      <c r="O34" s="57"/>
      <c r="P34" s="50" t="str">
        <f t="shared" si="8"/>
        <v/>
      </c>
      <c r="Q34" s="50" t="s">
        <v>1</v>
      </c>
      <c r="R34" s="56"/>
      <c r="S34" s="50" t="str">
        <f t="shared" si="10"/>
        <v/>
      </c>
      <c r="T34" s="50" t="s">
        <v>1</v>
      </c>
      <c r="U34" s="57"/>
      <c r="V34" s="50" t="str">
        <f t="shared" si="12"/>
        <v/>
      </c>
      <c r="W34" s="50" t="s">
        <v>1</v>
      </c>
      <c r="X34" s="58"/>
      <c r="Y34" s="59"/>
      <c r="Z34" s="58"/>
      <c r="AA34" s="54"/>
      <c r="AB34" s="54"/>
    </row>
    <row r="35" spans="1:28" ht="14.25" thickBot="1" x14ac:dyDescent="0.3">
      <c r="A35" s="30"/>
      <c r="B35" s="31">
        <f>SUM(B4:B34)</f>
        <v>18</v>
      </c>
      <c r="C35" s="63">
        <f>AVERAGE(C4:C34)</f>
        <v>13507.131578947368</v>
      </c>
      <c r="D35" s="61">
        <f t="shared" ref="D35:W35" si="85">AVERAGE(D4:D34)</f>
        <v>11565.85231232872</v>
      </c>
      <c r="E35" s="61">
        <f t="shared" si="85"/>
        <v>281071.1874210526</v>
      </c>
      <c r="F35" s="63">
        <f t="shared" si="85"/>
        <v>3670.1842105263158</v>
      </c>
      <c r="G35" s="61">
        <f t="shared" si="85"/>
        <v>3142.8714720320386</v>
      </c>
      <c r="H35" s="61">
        <f t="shared" si="85"/>
        <v>76375.903105263162</v>
      </c>
      <c r="I35" s="63">
        <f t="shared" si="85"/>
        <v>3232.8947368421054</v>
      </c>
      <c r="J35" s="61">
        <f t="shared" si="85"/>
        <v>2768.3835860906597</v>
      </c>
      <c r="K35" s="61">
        <f t="shared" si="85"/>
        <v>67275.8</v>
      </c>
      <c r="L35" s="63">
        <f t="shared" si="85"/>
        <v>3488.2105263157896</v>
      </c>
      <c r="M35" s="61">
        <f t="shared" si="85"/>
        <v>2987.072952655059</v>
      </c>
      <c r="N35" s="61">
        <f t="shared" si="85"/>
        <v>72590.666605263163</v>
      </c>
      <c r="O35" s="63">
        <f t="shared" si="85"/>
        <v>18805</v>
      </c>
      <c r="P35" s="61">
        <f t="shared" si="85"/>
        <v>16101.361830192891</v>
      </c>
      <c r="Q35" s="61">
        <f t="shared" si="85"/>
        <v>391287.85447368416</v>
      </c>
      <c r="R35" s="63">
        <f t="shared" si="85"/>
        <v>1991.0263157894738</v>
      </c>
      <c r="S35" s="61">
        <f t="shared" si="85"/>
        <v>1704.8924354254152</v>
      </c>
      <c r="T35" s="61">
        <f t="shared" si="85"/>
        <v>41431.505657894741</v>
      </c>
      <c r="U35" s="63">
        <f t="shared" si="85"/>
        <v>53687.368421052633</v>
      </c>
      <c r="V35" s="61">
        <f t="shared" si="85"/>
        <v>45971.45582175711</v>
      </c>
      <c r="W35" s="61">
        <f t="shared" si="85"/>
        <v>1117189.0639473686</v>
      </c>
      <c r="X35" s="60">
        <f>AVERAGE(X4:X34)</f>
        <v>1.16432</v>
      </c>
      <c r="Y35" s="60">
        <f t="shared" ref="Y35:AB35" si="86">AVERAGE(Y4:Y34)</f>
        <v>1.1647714285714283</v>
      </c>
      <c r="Z35" s="60">
        <f t="shared" si="86"/>
        <v>1.1678842105263156</v>
      </c>
      <c r="AA35" s="60">
        <f t="shared" si="86"/>
        <v>24.315000000000001</v>
      </c>
      <c r="AB35" s="60">
        <f t="shared" si="86"/>
        <v>20.811809523809522</v>
      </c>
    </row>
    <row r="36" spans="1:28" ht="14.25" x14ac:dyDescent="0.3">
      <c r="A36" s="32"/>
      <c r="B36" s="8"/>
      <c r="C36" s="7"/>
      <c r="D36" s="7"/>
      <c r="E36" s="7"/>
      <c r="F36" s="7"/>
      <c r="G36" s="7"/>
      <c r="H36" s="7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4" t="s">
        <v>16</v>
      </c>
      <c r="Y36" s="34"/>
      <c r="Z36" s="35"/>
      <c r="AA36" s="34"/>
      <c r="AB36" s="34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1181102362204722" bottom="0.86614173228346458" header="0.43307086614173229" footer="0.51181102362204722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May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2020-06-01T08:11:29Z</cp:lastPrinted>
  <dcterms:created xsi:type="dcterms:W3CDTF">2004-09-28T09:31:55Z</dcterms:created>
  <dcterms:modified xsi:type="dcterms:W3CDTF">2026-06-01T05:56:33Z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