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0F664626-77BE-4C5C-9809-5225F689285D}" xr6:coauthVersionLast="47" xr6:coauthVersionMax="47" xr10:uidLastSave="{00000000-0000-0000-0000-000000000000}"/>
  <bookViews>
    <workbookView xWindow="-120" yWindow="-120" windowWidth="29040" windowHeight="15720" xr2:uid="{7DAC2FDD-20C5-4034-8A87-82E784D4B15F}"/>
  </bookViews>
  <sheets>
    <sheet name="July 2025" sheetId="1" r:id="rId1"/>
  </sheets>
  <calcPr calcId="181029"/>
</workbook>
</file>

<file path=xl/calcChain.xml><?xml version="1.0" encoding="utf-8"?>
<calcChain xmlns="http://schemas.openxmlformats.org/spreadsheetml/2006/main">
  <c r="AA35" i="1" l="1"/>
  <c r="D28" i="1"/>
  <c r="E28" i="1"/>
  <c r="G28" i="1"/>
  <c r="H28" i="1"/>
  <c r="J28" i="1"/>
  <c r="K28" i="1"/>
  <c r="M28" i="1"/>
  <c r="N28" i="1"/>
  <c r="P28" i="1"/>
  <c r="Q28" i="1"/>
  <c r="S28" i="1"/>
  <c r="T28" i="1"/>
  <c r="V28" i="1"/>
  <c r="W28" i="1"/>
  <c r="D31" i="1"/>
  <c r="E31" i="1"/>
  <c r="G31" i="1"/>
  <c r="H31" i="1"/>
  <c r="J31" i="1"/>
  <c r="K31" i="1"/>
  <c r="M31" i="1"/>
  <c r="N31" i="1"/>
  <c r="P31" i="1"/>
  <c r="Q31" i="1"/>
  <c r="S31" i="1"/>
  <c r="T31" i="1"/>
  <c r="V31" i="1"/>
  <c r="W31" i="1"/>
  <c r="D32" i="1"/>
  <c r="E32" i="1"/>
  <c r="G32" i="1"/>
  <c r="H32" i="1"/>
  <c r="J32" i="1"/>
  <c r="K32" i="1"/>
  <c r="M32" i="1"/>
  <c r="N32" i="1"/>
  <c r="P32" i="1"/>
  <c r="Q32" i="1"/>
  <c r="S32" i="1"/>
  <c r="T32" i="1"/>
  <c r="V32" i="1"/>
  <c r="W32" i="1"/>
  <c r="D33" i="1"/>
  <c r="E33" i="1"/>
  <c r="G33" i="1"/>
  <c r="H33" i="1"/>
  <c r="J33" i="1"/>
  <c r="K33" i="1"/>
  <c r="M33" i="1"/>
  <c r="N33" i="1"/>
  <c r="P33" i="1"/>
  <c r="Q33" i="1"/>
  <c r="S33" i="1"/>
  <c r="T33" i="1"/>
  <c r="V33" i="1"/>
  <c r="W33" i="1"/>
  <c r="D34" i="1"/>
  <c r="E34" i="1"/>
  <c r="G34" i="1"/>
  <c r="H34" i="1"/>
  <c r="J34" i="1"/>
  <c r="K34" i="1"/>
  <c r="M34" i="1"/>
  <c r="N34" i="1"/>
  <c r="P34" i="1"/>
  <c r="Q34" i="1"/>
  <c r="S34" i="1"/>
  <c r="T34" i="1"/>
  <c r="V34" i="1"/>
  <c r="W34" i="1"/>
  <c r="D24" i="1"/>
  <c r="E24" i="1"/>
  <c r="G24" i="1"/>
  <c r="H24" i="1"/>
  <c r="J24" i="1"/>
  <c r="K24" i="1"/>
  <c r="M24" i="1"/>
  <c r="N24" i="1"/>
  <c r="P24" i="1"/>
  <c r="Q24" i="1"/>
  <c r="S24" i="1"/>
  <c r="T24" i="1"/>
  <c r="V24" i="1"/>
  <c r="W24" i="1"/>
  <c r="D25" i="1"/>
  <c r="E25" i="1"/>
  <c r="G25" i="1"/>
  <c r="H25" i="1"/>
  <c r="J25" i="1"/>
  <c r="K25" i="1"/>
  <c r="M25" i="1"/>
  <c r="N25" i="1"/>
  <c r="P25" i="1"/>
  <c r="Q25" i="1"/>
  <c r="S25" i="1"/>
  <c r="T25" i="1"/>
  <c r="V25" i="1"/>
  <c r="W25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27" i="1"/>
  <c r="E27" i="1"/>
  <c r="G27" i="1"/>
  <c r="H27" i="1"/>
  <c r="J27" i="1"/>
  <c r="K27" i="1"/>
  <c r="M27" i="1"/>
  <c r="N27" i="1"/>
  <c r="P27" i="1"/>
  <c r="Q27" i="1"/>
  <c r="S27" i="1"/>
  <c r="T27" i="1"/>
  <c r="V27" i="1"/>
  <c r="W27" i="1"/>
  <c r="D17" i="1"/>
  <c r="E17" i="1"/>
  <c r="G17" i="1"/>
  <c r="H17" i="1"/>
  <c r="J17" i="1"/>
  <c r="K17" i="1"/>
  <c r="M17" i="1"/>
  <c r="N17" i="1"/>
  <c r="P17" i="1"/>
  <c r="Q17" i="1"/>
  <c r="S17" i="1"/>
  <c r="T17" i="1"/>
  <c r="V17" i="1"/>
  <c r="W17" i="1"/>
  <c r="D18" i="1"/>
  <c r="E18" i="1"/>
  <c r="G18" i="1"/>
  <c r="H18" i="1"/>
  <c r="J18" i="1"/>
  <c r="K18" i="1"/>
  <c r="M18" i="1"/>
  <c r="N18" i="1"/>
  <c r="P18" i="1"/>
  <c r="Q18" i="1"/>
  <c r="S18" i="1"/>
  <c r="T18" i="1"/>
  <c r="V18" i="1"/>
  <c r="W18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Y35" i="1"/>
  <c r="X35" i="1"/>
  <c r="D10" i="1"/>
  <c r="E10" i="1"/>
  <c r="G10" i="1"/>
  <c r="H10" i="1"/>
  <c r="J10" i="1"/>
  <c r="K10" i="1"/>
  <c r="M10" i="1"/>
  <c r="N10" i="1"/>
  <c r="P10" i="1"/>
  <c r="Q10" i="1"/>
  <c r="S10" i="1"/>
  <c r="T10" i="1"/>
  <c r="V10" i="1"/>
  <c r="W10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5" i="1"/>
  <c r="E5" i="1"/>
  <c r="G5" i="1"/>
  <c r="H5" i="1"/>
  <c r="J5" i="1"/>
  <c r="K5" i="1"/>
  <c r="M5" i="1"/>
  <c r="N5" i="1"/>
  <c r="P5" i="1"/>
  <c r="Q5" i="1"/>
  <c r="S5" i="1"/>
  <c r="T5" i="1"/>
  <c r="V5" i="1"/>
  <c r="W5" i="1"/>
  <c r="D6" i="1"/>
  <c r="E6" i="1"/>
  <c r="G6" i="1"/>
  <c r="H6" i="1"/>
  <c r="J6" i="1"/>
  <c r="K6" i="1"/>
  <c r="M6" i="1"/>
  <c r="N6" i="1"/>
  <c r="P6" i="1"/>
  <c r="Q6" i="1"/>
  <c r="S6" i="1"/>
  <c r="T6" i="1"/>
  <c r="V6" i="1"/>
  <c r="W6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AB35" i="1"/>
  <c r="Z35" i="1"/>
  <c r="F35" i="1"/>
  <c r="I35" i="1"/>
  <c r="L35" i="1"/>
  <c r="O35" i="1"/>
  <c r="R35" i="1"/>
  <c r="U35" i="1"/>
  <c r="C35" i="1"/>
  <c r="D4" i="1"/>
  <c r="E4" i="1"/>
  <c r="G4" i="1"/>
  <c r="H4" i="1"/>
  <c r="J4" i="1"/>
  <c r="K4" i="1"/>
  <c r="M4" i="1"/>
  <c r="N4" i="1"/>
  <c r="P4" i="1"/>
  <c r="Q4" i="1"/>
  <c r="S4" i="1"/>
  <c r="T4" i="1"/>
  <c r="V4" i="1"/>
  <c r="W4" i="1"/>
  <c r="B35" i="1"/>
  <c r="V35" i="1" l="1"/>
  <c r="S35" i="1"/>
  <c r="M35" i="1"/>
  <c r="G35" i="1"/>
  <c r="W35" i="1"/>
  <c r="J35" i="1"/>
  <c r="T35" i="1"/>
  <c r="P35" i="1"/>
  <c r="Q35" i="1"/>
  <c r="N35" i="1"/>
  <c r="K35" i="1"/>
  <c r="H35" i="1"/>
  <c r="E35" i="1"/>
  <c r="D35" i="1"/>
</calcChain>
</file>

<file path=xl/sharedStrings.xml><?xml version="1.0" encoding="utf-8"?>
<sst xmlns="http://schemas.openxmlformats.org/spreadsheetml/2006/main" count="44" uniqueCount="23">
  <si>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</si>
  <si>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</si>
  <si>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</si>
  <si>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</si>
  <si>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</si>
  <si>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</si>
  <si>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</si>
  <si>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</si>
  <si>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</si>
  <si>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</si>
  <si>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</si>
  <si>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</si>
  <si>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</si>
  <si>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</si>
  <si>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</si>
  <si>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</si>
  <si>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LME FX</t>
  </si>
  <si>
    <t>July 2025</t>
  </si>
  <si>
    <t xml:space="preserve">bez záruky     without guarantee  </t>
  </si>
  <si>
    <t>days</t>
  </si>
  <si>
    <t>ČNB</t>
  </si>
  <si>
    <t>ECB</t>
  </si>
  <si>
    <t>BFIX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</si>
</sst>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70" formatCode="0.00000"/>
  </numFmts>
  <fonts count="10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name val="Century Gothic"/>
      <family val="2"/>
      <charset val="238"/>
    </font>
    <font>
      <b/>
      <sz val="10"/>
      <name val="Century Gothic"/>
      <family val="2"/>
    </font>
    <font>
      <b/>
      <sz val="8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7" xfId="1" applyNumberFormat="1" applyFont="1" applyBorder="1"/>
    <xf numFmtId="164" fontId="3" fillId="0" borderId="0" xfId="1" applyNumberFormat="1" applyFont="1"/>
    <xf numFmtId="164" fontId="3" fillId="0" borderId="8" xfId="1" applyNumberFormat="1" applyFont="1" applyBorder="1"/>
    <xf numFmtId="0" fontId="3" fillId="0" borderId="0" xfId="1" applyFont="1"/>
    <xf numFmtId="0" fontId="3" fillId="0" borderId="7" xfId="1" applyFont="1" applyBorder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167" fontId="3" fillId="0" borderId="20" xfId="1" applyNumberFormat="1" applyFont="1" applyBorder="1"/>
    <xf numFmtId="4" fontId="3" fillId="0" borderId="21" xfId="1" applyNumberFormat="1" applyFont="1" applyBorder="1"/>
    <xf numFmtId="4" fontId="3" fillId="0" borderId="20" xfId="1" applyNumberFormat="1" applyFont="1" applyBorder="1"/>
    <xf numFmtId="3" fontId="3" fillId="0" borderId="20" xfId="1" applyNumberFormat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167" fontId="3" fillId="0" borderId="22" xfId="1" applyNumberFormat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9" xfId="1" applyFont="1" applyBorder="1" applyAlignment="1">
      <alignment horizontal="center"/>
    </xf>
    <xf numFmtId="0" fontId="3" fillId="0" borderId="30" xfId="1" applyFont="1" applyBorder="1" applyAlignment="1">
      <alignment horizontal="center"/>
    </xf>
    <xf numFmtId="165" fontId="4" fillId="0" borderId="31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3" fillId="0" borderId="15" xfId="1" applyFont="1" applyBorder="1"/>
    <xf numFmtId="4" fontId="7" fillId="0" borderId="26" xfId="1" applyNumberFormat="1" applyFont="1" applyBorder="1"/>
    <xf numFmtId="166" fontId="4" fillId="0" borderId="18" xfId="1" applyNumberFormat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166" fontId="3" fillId="0" borderId="20" xfId="1" applyNumberFormat="1" applyFont="1" applyBorder="1" applyAlignment="1">
      <alignment horizontal="right"/>
    </xf>
    <xf numFmtId="165" fontId="3" fillId="0" borderId="22" xfId="1" applyNumberFormat="1" applyFont="1" applyBorder="1" applyAlignment="1">
      <alignment horizontal="right"/>
    </xf>
    <xf numFmtId="165" fontId="3" fillId="0" borderId="28" xfId="1" applyNumberFormat="1" applyFont="1" applyBorder="1" applyAlignment="1">
      <alignment horizontal="right"/>
    </xf>
    <xf numFmtId="166" fontId="3" fillId="0" borderId="22" xfId="1" applyNumberFormat="1" applyFont="1" applyBorder="1" applyAlignment="1">
      <alignment horizontal="right"/>
    </xf>
    <xf numFmtId="165" fontId="3" fillId="0" borderId="27" xfId="1" applyNumberFormat="1" applyFont="1" applyBorder="1" applyAlignment="1">
      <alignment horizontal="right"/>
    </xf>
    <xf numFmtId="0" fontId="9" fillId="0" borderId="5" xfId="1" applyFont="1" applyBorder="1" applyAlignment="1">
      <alignment horizontal="center"/>
    </xf>
    <xf numFmtId="168" fontId="8" fillId="0" borderId="26" xfId="1" applyNumberFormat="1" applyFont="1" applyBorder="1"/>
    <xf numFmtId="170" fontId="3" fillId="0" borderId="22" xfId="1" applyNumberFormat="1" applyFont="1" applyBorder="1" applyAlignment="1">
      <alignment horizontal="right"/>
    </xf>
    <xf numFmtId="4" fontId="8" fillId="2" borderId="26" xfId="1" applyNumberFormat="1" applyFont="1" applyFill="1" applyBorder="1"/>
    <xf numFmtId="49" fontId="2" fillId="2" borderId="2" xfId="1" applyNumberFormat="1" applyFont="1" applyFill="1" applyBorder="1" applyAlignment="1">
      <alignment horizontal="left"/>
    </xf>
    <xf numFmtId="0" fontId="3" fillId="2" borderId="1" xfId="1" applyFont="1" applyFill="1" applyBorder="1"/>
    <xf numFmtId="168" fontId="6" fillId="2" borderId="26" xfId="1" applyNumberFormat="1" applyFont="1" applyFill="1" applyBorder="1"/>
    <xf numFmtId="165" fontId="6" fillId="2" borderId="32" xfId="1" applyNumberFormat="1" applyFont="1" applyFill="1" applyBorder="1"/>
  </cellXfs>
  <cellStyles count="2">
    <cellStyle name="Normální" xfId="0" builtinId="0"/>
    <cellStyle name="normální_List1" xfId="1" xr:uid="{375AD696-74F0-42F3-9EFA-FC1F7A69D797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344E7-E23C-40DB-9596-3CFCA0DD6F5F}">
  <dimension ref="A1:AB36"/>
  <sheetViews>
    <sheetView tabSelected="1" workbookViewId="0">
      <pane ySplit="3" topLeftCell="A4" activePane="bottomLeft" state="frozen"/>
      <selection pane="bottomLeft" activeCell="O35" sqref="O35"/>
    </sheetView>
  </sheetViews>
  <sheetFormatPr defaultRowHeight="12.75" x14ac:dyDescent="0.2"/>
  <cols>
    <col min="1" max="2" width="7.5703125" customWidth="1"/>
    <col min="4" max="4" width="8.5703125" customWidth="1"/>
    <col min="5" max="5" width="10.5703125" customWidth="1"/>
    <col min="8" max="8" width="9.7109375" customWidth="1"/>
    <col min="9" max="9" width="9.85546875" customWidth="1"/>
    <col min="10" max="10" width="10.140625" customWidth="1"/>
    <col min="16" max="16" width="9.7109375" customWidth="1"/>
    <col min="17" max="17" width="9.85546875" customWidth="1"/>
    <col min="21" max="21" width="9.140625" customWidth="1"/>
    <col min="23" max="23" width="10.5703125" customWidth="1"/>
    <col min="24" max="24" width="10.5703125" bestFit="1" customWidth="1"/>
    <col min="25" max="25" width="10.5703125" customWidth="1"/>
  </cols>
  <sheetData>
    <row r="1" spans="1:28" ht="14.25" x14ac:dyDescent="0.3">
      <c r="A1" s="59" t="s">
        <v>17</v>
      </c>
      <c r="B1" s="60"/>
      <c r="C1" s="1" t="s">
        <v>15</v>
      </c>
      <c r="D1" s="2"/>
      <c r="E1" s="2"/>
      <c r="F1" s="1" t="s">
        <v>9</v>
      </c>
      <c r="G1" s="2"/>
      <c r="H1" s="3"/>
      <c r="I1" s="4" t="s">
        <v>10</v>
      </c>
      <c r="J1" s="2"/>
      <c r="K1" s="2"/>
      <c r="L1" s="5" t="s">
        <v>11</v>
      </c>
      <c r="M1" s="2"/>
      <c r="N1" s="2"/>
      <c r="O1" s="5" t="s">
        <v>12</v>
      </c>
      <c r="P1" s="2"/>
      <c r="Q1" s="2"/>
      <c r="R1" s="5" t="s">
        <v>13</v>
      </c>
      <c r="S1" s="2"/>
      <c r="T1" s="3"/>
      <c r="U1" s="4" t="s">
        <v>14</v>
      </c>
      <c r="V1" s="2"/>
      <c r="W1" s="2"/>
      <c r="X1" s="55" t="s">
        <v>21</v>
      </c>
      <c r="Y1" s="55" t="s">
        <v>22</v>
      </c>
      <c r="Z1" s="49" t="s">
        <v>16</v>
      </c>
      <c r="AA1" s="44" t="s">
        <v>20</v>
      </c>
      <c r="AB1" s="44" t="s">
        <v>20</v>
      </c>
    </row>
    <row r="2" spans="1:28" ht="14.25" x14ac:dyDescent="0.3">
      <c r="A2" s="6" t="s">
        <v>2</v>
      </c>
      <c r="B2" s="42" t="s">
        <v>0</v>
      </c>
      <c r="C2" s="7" t="s">
        <v>7</v>
      </c>
      <c r="D2" s="8" t="s">
        <v>4</v>
      </c>
      <c r="E2" s="8" t="s">
        <v>8</v>
      </c>
      <c r="F2" s="7" t="s">
        <v>7</v>
      </c>
      <c r="G2" s="8" t="s">
        <v>4</v>
      </c>
      <c r="H2" s="9" t="s">
        <v>8</v>
      </c>
      <c r="I2" s="10" t="s">
        <v>7</v>
      </c>
      <c r="J2" s="8" t="s">
        <v>4</v>
      </c>
      <c r="K2" s="8" t="s">
        <v>8</v>
      </c>
      <c r="L2" s="11" t="s">
        <v>7</v>
      </c>
      <c r="M2" s="8" t="s">
        <v>4</v>
      </c>
      <c r="N2" s="8" t="s">
        <v>8</v>
      </c>
      <c r="O2" s="11" t="s">
        <v>7</v>
      </c>
      <c r="P2" s="8" t="s">
        <v>4</v>
      </c>
      <c r="Q2" s="8" t="s">
        <v>8</v>
      </c>
      <c r="R2" s="11" t="s">
        <v>7</v>
      </c>
      <c r="S2" s="8" t="s">
        <v>4</v>
      </c>
      <c r="T2" s="9" t="s">
        <v>8</v>
      </c>
      <c r="U2" s="10" t="s">
        <v>7</v>
      </c>
      <c r="V2" s="8" t="s">
        <v>4</v>
      </c>
      <c r="W2" s="8" t="s">
        <v>8</v>
      </c>
      <c r="X2" s="12" t="s">
        <v>3</v>
      </c>
      <c r="Y2" s="12" t="s">
        <v>3</v>
      </c>
      <c r="Z2" s="13" t="s">
        <v>3</v>
      </c>
      <c r="AA2" s="14" t="s">
        <v>5</v>
      </c>
      <c r="AB2" s="45" t="s">
        <v>6</v>
      </c>
    </row>
    <row r="3" spans="1:28" ht="15" thickBot="1" x14ac:dyDescent="0.35">
      <c r="A3" s="15" t="s">
        <v>1</v>
      </c>
      <c r="B3" s="43" t="s">
        <v>19</v>
      </c>
      <c r="C3" s="16"/>
      <c r="D3" s="17"/>
      <c r="E3" s="18"/>
      <c r="F3" s="16"/>
      <c r="G3" s="19"/>
      <c r="H3" s="20"/>
      <c r="I3" s="21"/>
      <c r="J3" s="17"/>
      <c r="K3" s="19"/>
      <c r="L3" s="22"/>
      <c r="M3" s="19"/>
      <c r="N3" s="19"/>
      <c r="O3" s="22"/>
      <c r="P3" s="17"/>
      <c r="Q3" s="19"/>
      <c r="R3" s="22"/>
      <c r="S3" s="17"/>
      <c r="T3" s="23"/>
      <c r="U3" s="21"/>
      <c r="V3" s="17"/>
      <c r="W3" s="19"/>
      <c r="X3" s="48">
        <v>-3.0000000000000001E-3</v>
      </c>
      <c r="Y3" s="48">
        <v>-3.0000000000000001E-3</v>
      </c>
      <c r="Z3" s="24"/>
      <c r="AA3" s="25"/>
      <c r="AB3" s="46"/>
    </row>
    <row r="4" spans="1:28" ht="13.5" x14ac:dyDescent="0.25">
      <c r="A4" s="26">
        <v>1</v>
      </c>
      <c r="B4" s="27">
        <v>1</v>
      </c>
      <c r="C4" s="28">
        <v>10061</v>
      </c>
      <c r="D4" s="29">
        <f>IF(C4=0,"",C4/Z4)</f>
        <v>8516.1672591840197</v>
      </c>
      <c r="E4" s="30">
        <f>C4*AB4</f>
        <v>210315.144</v>
      </c>
      <c r="F4" s="28">
        <v>2604</v>
      </c>
      <c r="G4" s="30">
        <f>IF(F4=0,"",F4/Z4)</f>
        <v>2204.1645505332658</v>
      </c>
      <c r="H4" s="30">
        <f>F4*AB4</f>
        <v>54434.016000000003</v>
      </c>
      <c r="I4" s="28">
        <v>2509</v>
      </c>
      <c r="J4" s="30">
        <f>IF(I4=0,"",I4/Z4)</f>
        <v>2123.7514812933809</v>
      </c>
      <c r="K4" s="30">
        <f>I4*AB4</f>
        <v>52448.135999999999</v>
      </c>
      <c r="L4" s="28">
        <v>2719</v>
      </c>
      <c r="M4" s="30">
        <f>IF(L4=0,"",L4/Z4)</f>
        <v>2301.5066869815473</v>
      </c>
      <c r="N4" s="30">
        <f>L4*AB4</f>
        <v>56837.976000000002</v>
      </c>
      <c r="O4" s="31">
        <v>14965</v>
      </c>
      <c r="P4" s="30">
        <f>IF(O4=0,"",O4/Z4)</f>
        <v>12667.174538682919</v>
      </c>
      <c r="Q4" s="30">
        <f>O4*AB4</f>
        <v>312828.36</v>
      </c>
      <c r="R4" s="28">
        <v>2014.5</v>
      </c>
      <c r="S4" s="30">
        <f>IF(R4=0,"",R4/Z4)</f>
        <v>1705.1802945657694</v>
      </c>
      <c r="T4" s="30">
        <f>R4*AB4</f>
        <v>42111.108</v>
      </c>
      <c r="U4" s="31">
        <v>34075</v>
      </c>
      <c r="V4" s="30">
        <f>IF(U4=0,"",U4/Z4)</f>
        <v>28842.898256306078</v>
      </c>
      <c r="W4" s="30">
        <f>U4*AB4</f>
        <v>712303.8</v>
      </c>
      <c r="X4" s="50">
        <v>1.1779999999999999</v>
      </c>
      <c r="Y4" s="50">
        <v>1.1785000000000001</v>
      </c>
      <c r="Z4" s="50">
        <v>1.1814</v>
      </c>
      <c r="AA4" s="51">
        <v>24.69</v>
      </c>
      <c r="AB4" s="52">
        <v>20.904</v>
      </c>
    </row>
    <row r="5" spans="1:28" ht="13.5" x14ac:dyDescent="0.25">
      <c r="A5" s="32">
        <v>2</v>
      </c>
      <c r="B5" s="33">
        <v>1</v>
      </c>
      <c r="C5" s="28">
        <v>10045</v>
      </c>
      <c r="D5" s="29">
        <f t="shared" ref="D5:D7" si="0">IF(C5=0,"",C5/Z5)</f>
        <v>8548.9361702127662</v>
      </c>
      <c r="E5" s="30">
        <f t="shared" ref="E5:E7" si="1">C5*AB5</f>
        <v>210482.93</v>
      </c>
      <c r="F5" s="28">
        <v>2602</v>
      </c>
      <c r="G5" s="30">
        <f t="shared" ref="G5:G7" si="2">IF(F5=0,"",F5/Z5)</f>
        <v>2214.4680851063831</v>
      </c>
      <c r="H5" s="30">
        <f t="shared" ref="H5:H7" si="3">F5*AB5</f>
        <v>54522.308000000005</v>
      </c>
      <c r="I5" s="28">
        <v>2509</v>
      </c>
      <c r="J5" s="30">
        <f t="shared" ref="J5:J7" si="4">IF(I5=0,"",I5/Z5)</f>
        <v>2135.3191489361702</v>
      </c>
      <c r="K5" s="30">
        <f t="shared" ref="K5:K7" si="5">I5*AB5</f>
        <v>52573.586000000003</v>
      </c>
      <c r="L5" s="28">
        <v>2710.5</v>
      </c>
      <c r="M5" s="30">
        <f t="shared" ref="M5:M7" si="6">IF(L5=0,"",L5/Z5)</f>
        <v>2306.8085106382978</v>
      </c>
      <c r="N5" s="30">
        <f t="shared" ref="N5:N7" si="7">L5*AB5</f>
        <v>56795.817000000003</v>
      </c>
      <c r="O5" s="31">
        <v>15085</v>
      </c>
      <c r="P5" s="30">
        <f t="shared" ref="P5:P7" si="8">IF(O5=0,"",O5/Z5)</f>
        <v>12838.297872340425</v>
      </c>
      <c r="Q5" s="30">
        <f t="shared" ref="Q5:Q7" si="9">O5*AB5</f>
        <v>316091.09000000003</v>
      </c>
      <c r="R5" s="28">
        <v>2022.5</v>
      </c>
      <c r="S5" s="30">
        <f t="shared" ref="S5:S7" si="10">IF(R5=0,"",R5/Z5)</f>
        <v>1721.2765957446809</v>
      </c>
      <c r="T5" s="30">
        <f t="shared" ref="T5:T7" si="11">R5*AB5</f>
        <v>42379.465000000004</v>
      </c>
      <c r="U5" s="31">
        <v>33645</v>
      </c>
      <c r="V5" s="30">
        <f t="shared" ref="V5:V7" si="12">IF(U5=0,"",U5/Z5)</f>
        <v>28634.042553191488</v>
      </c>
      <c r="W5" s="30">
        <f t="shared" ref="W5:W7" si="13">U5*AB5</f>
        <v>704997.33000000007</v>
      </c>
      <c r="X5" s="53">
        <v>1.1725000000000001</v>
      </c>
      <c r="Y5" s="53">
        <v>1.1720999999999999</v>
      </c>
      <c r="Z5" s="53">
        <v>1.175</v>
      </c>
      <c r="AA5" s="51">
        <v>24.664999999999999</v>
      </c>
      <c r="AB5" s="54">
        <v>20.954000000000001</v>
      </c>
    </row>
    <row r="6" spans="1:28" ht="13.5" x14ac:dyDescent="0.25">
      <c r="A6" s="32">
        <v>3</v>
      </c>
      <c r="B6" s="33">
        <v>1</v>
      </c>
      <c r="C6" s="28">
        <v>10120</v>
      </c>
      <c r="D6" s="29">
        <f t="shared" si="0"/>
        <v>8587.1871022486212</v>
      </c>
      <c r="E6" s="30">
        <f t="shared" si="1"/>
        <v>211680.04</v>
      </c>
      <c r="F6" s="28">
        <v>2604</v>
      </c>
      <c r="G6" s="30">
        <f t="shared" si="2"/>
        <v>2209.5884599066608</v>
      </c>
      <c r="H6" s="30">
        <f t="shared" si="3"/>
        <v>54467.868000000002</v>
      </c>
      <c r="I6" s="28">
        <v>2509</v>
      </c>
      <c r="J6" s="30">
        <f t="shared" si="4"/>
        <v>2128.9775137887141</v>
      </c>
      <c r="K6" s="30">
        <f t="shared" si="5"/>
        <v>52480.753000000004</v>
      </c>
      <c r="L6" s="28">
        <v>2727.5</v>
      </c>
      <c r="M6" s="30">
        <f t="shared" si="6"/>
        <v>2314.3826898599914</v>
      </c>
      <c r="N6" s="30">
        <f t="shared" si="7"/>
        <v>57051.117500000008</v>
      </c>
      <c r="O6" s="31">
        <v>15250</v>
      </c>
      <c r="P6" s="30">
        <f t="shared" si="8"/>
        <v>12940.178192617734</v>
      </c>
      <c r="Q6" s="30">
        <f t="shared" si="9"/>
        <v>318984.25</v>
      </c>
      <c r="R6" s="28">
        <v>2030.5</v>
      </c>
      <c r="S6" s="30">
        <f t="shared" si="10"/>
        <v>1722.9529062367415</v>
      </c>
      <c r="T6" s="30">
        <f t="shared" si="11"/>
        <v>42471.968500000003</v>
      </c>
      <c r="U6" s="31">
        <v>33850</v>
      </c>
      <c r="V6" s="30">
        <f t="shared" si="12"/>
        <v>28722.95290623674</v>
      </c>
      <c r="W6" s="30">
        <f t="shared" si="13"/>
        <v>708040.45000000007</v>
      </c>
      <c r="X6" s="53">
        <v>1.1752</v>
      </c>
      <c r="Y6" s="53">
        <v>1.1756</v>
      </c>
      <c r="Z6" s="53">
        <v>1.1785000000000001</v>
      </c>
      <c r="AA6" s="51">
        <v>24.645</v>
      </c>
      <c r="AB6" s="54">
        <v>20.917000000000002</v>
      </c>
    </row>
    <row r="7" spans="1:28" ht="13.5" x14ac:dyDescent="0.25">
      <c r="A7" s="32">
        <v>4</v>
      </c>
      <c r="B7" s="33">
        <v>1</v>
      </c>
      <c r="C7" s="28">
        <v>9970.5</v>
      </c>
      <c r="D7" s="29">
        <f t="shared" si="0"/>
        <v>8471.8327810349219</v>
      </c>
      <c r="E7" s="30">
        <f t="shared" si="1"/>
        <v>208931.82749999998</v>
      </c>
      <c r="F7" s="28">
        <v>2587</v>
      </c>
      <c r="G7" s="30">
        <f t="shared" si="2"/>
        <v>2198.1476760982241</v>
      </c>
      <c r="H7" s="30">
        <f t="shared" si="3"/>
        <v>54210.584999999999</v>
      </c>
      <c r="I7" s="28">
        <v>2509</v>
      </c>
      <c r="J7" s="30">
        <f t="shared" si="4"/>
        <v>2131.8718667686294</v>
      </c>
      <c r="K7" s="30">
        <f t="shared" si="5"/>
        <v>52576.094999999994</v>
      </c>
      <c r="L7" s="28">
        <v>2714</v>
      </c>
      <c r="M7" s="30">
        <f t="shared" si="6"/>
        <v>2306.0582887246155</v>
      </c>
      <c r="N7" s="30">
        <f t="shared" si="7"/>
        <v>56871.869999999995</v>
      </c>
      <c r="O7" s="31">
        <v>15120</v>
      </c>
      <c r="P7" s="30">
        <f t="shared" si="8"/>
        <v>12847.310731582971</v>
      </c>
      <c r="Q7" s="30">
        <f t="shared" si="9"/>
        <v>316839.59999999998</v>
      </c>
      <c r="R7" s="28">
        <v>2041</v>
      </c>
      <c r="S7" s="30">
        <f t="shared" si="10"/>
        <v>1734.2170107910613</v>
      </c>
      <c r="T7" s="30">
        <f t="shared" si="11"/>
        <v>42769.154999999999</v>
      </c>
      <c r="U7" s="31">
        <v>33775</v>
      </c>
      <c r="V7" s="30">
        <f t="shared" si="12"/>
        <v>28698.275129577702</v>
      </c>
      <c r="W7" s="30">
        <f t="shared" si="13"/>
        <v>707755.125</v>
      </c>
      <c r="X7" s="53">
        <v>1.1737</v>
      </c>
      <c r="Y7" s="53">
        <v>1.1739999999999999</v>
      </c>
      <c r="Z7" s="53">
        <v>1.1769000000000001</v>
      </c>
      <c r="AA7" s="51">
        <v>24.655000000000001</v>
      </c>
      <c r="AB7" s="54">
        <v>20.954999999999998</v>
      </c>
    </row>
    <row r="8" spans="1:28" ht="13.5" x14ac:dyDescent="0.25">
      <c r="A8" s="32">
        <v>5</v>
      </c>
      <c r="B8" s="33"/>
      <c r="C8" s="34"/>
      <c r="D8" s="29"/>
      <c r="E8" s="30"/>
      <c r="F8" s="28"/>
      <c r="G8" s="30"/>
      <c r="H8" s="30"/>
      <c r="I8" s="28"/>
      <c r="J8" s="30"/>
      <c r="K8" s="30"/>
      <c r="L8" s="28"/>
      <c r="M8" s="30"/>
      <c r="N8" s="30"/>
      <c r="O8" s="31"/>
      <c r="P8" s="30"/>
      <c r="Q8" s="30"/>
      <c r="R8" s="28"/>
      <c r="S8" s="30"/>
      <c r="T8" s="30"/>
      <c r="U8" s="31"/>
      <c r="V8" s="30"/>
      <c r="W8" s="30"/>
      <c r="X8" s="53"/>
      <c r="Y8" s="53"/>
      <c r="Z8" s="53"/>
      <c r="AA8" s="51"/>
      <c r="AB8" s="54"/>
    </row>
    <row r="9" spans="1:28" ht="13.5" x14ac:dyDescent="0.25">
      <c r="A9" s="32">
        <v>6</v>
      </c>
      <c r="B9" s="33"/>
      <c r="C9" s="34"/>
      <c r="D9" s="29"/>
      <c r="E9" s="30"/>
      <c r="F9" s="28"/>
      <c r="G9" s="30"/>
      <c r="H9" s="30"/>
      <c r="I9" s="28"/>
      <c r="J9" s="30"/>
      <c r="K9" s="30"/>
      <c r="L9" s="28"/>
      <c r="M9" s="30"/>
      <c r="N9" s="30"/>
      <c r="O9" s="31"/>
      <c r="P9" s="30"/>
      <c r="Q9" s="30"/>
      <c r="R9" s="28"/>
      <c r="S9" s="30"/>
      <c r="T9" s="30"/>
      <c r="U9" s="31"/>
      <c r="V9" s="30"/>
      <c r="W9" s="30"/>
      <c r="X9" s="53"/>
      <c r="Y9" s="53"/>
      <c r="Z9" s="53"/>
      <c r="AA9" s="51"/>
      <c r="AB9" s="54"/>
    </row>
    <row r="10" spans="1:28" ht="13.5" x14ac:dyDescent="0.25">
      <c r="A10" s="32">
        <v>7</v>
      </c>
      <c r="B10" s="33">
        <v>1</v>
      </c>
      <c r="C10" s="34">
        <v>9893</v>
      </c>
      <c r="D10" s="29">
        <f t="shared" ref="D10:D14" si="14">IF(C10=0,"",C10/Z10)</f>
        <v>8433.9300937766402</v>
      </c>
      <c r="E10" s="30">
        <f t="shared" ref="E10:E14" si="15">C10*AB10</f>
        <v>207733.21400000001</v>
      </c>
      <c r="F10" s="28">
        <v>2566</v>
      </c>
      <c r="G10" s="30">
        <f t="shared" ref="G10:G14" si="16">IF(F10=0,"",F10/Z10)</f>
        <v>2187.5532821824381</v>
      </c>
      <c r="H10" s="30">
        <f t="shared" ref="H10:H14" si="17">F10*AB10</f>
        <v>53880.868000000002</v>
      </c>
      <c r="I10" s="28">
        <v>2509</v>
      </c>
      <c r="J10" s="30">
        <f t="shared" ref="J10:J14" si="18">IF(I10=0,"",I10/Z10)</f>
        <v>2138.9599317988063</v>
      </c>
      <c r="K10" s="30">
        <f t="shared" ref="K10:K14" si="19">I10*AB10</f>
        <v>52683.982000000004</v>
      </c>
      <c r="L10" s="28">
        <v>2672</v>
      </c>
      <c r="M10" s="30">
        <f t="shared" ref="M10:M14" si="20">IF(L10=0,"",L10/Z10)</f>
        <v>2277.9198635976127</v>
      </c>
      <c r="N10" s="30">
        <f t="shared" ref="N10:N14" si="21">L10*AB10</f>
        <v>56106.656000000003</v>
      </c>
      <c r="O10" s="31">
        <v>14920</v>
      </c>
      <c r="P10" s="30">
        <f t="shared" ref="P10:P14" si="22">IF(O10=0,"",O10/Z10)</f>
        <v>12719.522591645353</v>
      </c>
      <c r="Q10" s="30">
        <f t="shared" ref="Q10:Q14" si="23">O10*AB10</f>
        <v>313290.16000000003</v>
      </c>
      <c r="R10" s="28">
        <v>2013</v>
      </c>
      <c r="S10" s="30">
        <f t="shared" ref="S10:S14" si="24">IF(R10=0,"",R10/Z10)</f>
        <v>1716.1125319693094</v>
      </c>
      <c r="T10" s="30">
        <f t="shared" ref="T10:T14" si="25">R10*AB10</f>
        <v>42268.974000000002</v>
      </c>
      <c r="U10" s="31">
        <v>33535</v>
      </c>
      <c r="V10" s="30">
        <f t="shared" ref="V10:V14" si="26">IF(U10=0,"",U10/Z10)</f>
        <v>28589.087809036657</v>
      </c>
      <c r="W10" s="30">
        <f t="shared" ref="W10:W14" si="27">U10*AB10</f>
        <v>704167.93</v>
      </c>
      <c r="X10" s="53">
        <v>1.1698</v>
      </c>
      <c r="Y10" s="51">
        <v>1.17</v>
      </c>
      <c r="Z10" s="53">
        <v>1.173</v>
      </c>
      <c r="AA10" s="51">
        <v>24.625</v>
      </c>
      <c r="AB10" s="54">
        <v>20.998000000000001</v>
      </c>
    </row>
    <row r="11" spans="1:28" ht="13.5" x14ac:dyDescent="0.25">
      <c r="A11" s="32">
        <v>8</v>
      </c>
      <c r="B11" s="33">
        <v>1</v>
      </c>
      <c r="C11" s="34">
        <v>9925</v>
      </c>
      <c r="D11" s="29">
        <f t="shared" si="14"/>
        <v>8466.9851561167052</v>
      </c>
      <c r="E11" s="30">
        <f t="shared" si="15"/>
        <v>208792.22499999998</v>
      </c>
      <c r="F11" s="28">
        <v>2587</v>
      </c>
      <c r="G11" s="30">
        <f t="shared" si="16"/>
        <v>2206.961269407951</v>
      </c>
      <c r="H11" s="30">
        <f t="shared" si="17"/>
        <v>54422.718999999997</v>
      </c>
      <c r="I11" s="28">
        <v>2509</v>
      </c>
      <c r="J11" s="30">
        <f t="shared" si="18"/>
        <v>2140.4197235966562</v>
      </c>
      <c r="K11" s="30">
        <f t="shared" si="19"/>
        <v>52781.832999999999</v>
      </c>
      <c r="L11" s="28">
        <v>2699</v>
      </c>
      <c r="M11" s="30">
        <f t="shared" si="20"/>
        <v>2302.5081044190415</v>
      </c>
      <c r="N11" s="30">
        <f t="shared" si="21"/>
        <v>56778.862999999998</v>
      </c>
      <c r="O11" s="31">
        <v>14940</v>
      </c>
      <c r="P11" s="30">
        <f t="shared" si="22"/>
        <v>12745.265313086506</v>
      </c>
      <c r="Q11" s="30">
        <f t="shared" si="23"/>
        <v>314292.77999999997</v>
      </c>
      <c r="R11" s="28">
        <v>2032.5</v>
      </c>
      <c r="S11" s="30">
        <f t="shared" si="24"/>
        <v>1733.9191264289373</v>
      </c>
      <c r="T11" s="30">
        <f t="shared" si="25"/>
        <v>42757.702499999999</v>
      </c>
      <c r="U11" s="31">
        <v>33525</v>
      </c>
      <c r="V11" s="30">
        <f t="shared" si="26"/>
        <v>28600.068247739295</v>
      </c>
      <c r="W11" s="30">
        <f t="shared" si="27"/>
        <v>705265.42499999993</v>
      </c>
      <c r="X11" s="53">
        <v>1.1688000000000001</v>
      </c>
      <c r="Y11" s="53">
        <v>1.1693</v>
      </c>
      <c r="Z11" s="53">
        <v>1.1721999999999999</v>
      </c>
      <c r="AA11" s="51">
        <v>24.65</v>
      </c>
      <c r="AB11" s="54">
        <v>21.036999999999999</v>
      </c>
    </row>
    <row r="12" spans="1:28" ht="13.5" x14ac:dyDescent="0.25">
      <c r="A12" s="32">
        <v>9</v>
      </c>
      <c r="B12" s="33">
        <v>1</v>
      </c>
      <c r="C12" s="34">
        <v>9635</v>
      </c>
      <c r="D12" s="29">
        <f t="shared" si="14"/>
        <v>8240.6773862470072</v>
      </c>
      <c r="E12" s="30">
        <f t="shared" si="15"/>
        <v>202778.21</v>
      </c>
      <c r="F12" s="28">
        <v>2580</v>
      </c>
      <c r="G12" s="30">
        <f t="shared" si="16"/>
        <v>2206.6370167635991</v>
      </c>
      <c r="H12" s="30">
        <f t="shared" si="17"/>
        <v>54298.68</v>
      </c>
      <c r="I12" s="28">
        <v>2509</v>
      </c>
      <c r="J12" s="30">
        <f t="shared" si="18"/>
        <v>2145.9117345193295</v>
      </c>
      <c r="K12" s="30">
        <f t="shared" si="19"/>
        <v>52804.413999999997</v>
      </c>
      <c r="L12" s="28">
        <v>2717.5</v>
      </c>
      <c r="M12" s="30">
        <f t="shared" si="20"/>
        <v>2324.238795757783</v>
      </c>
      <c r="N12" s="30">
        <f t="shared" si="21"/>
        <v>57192.504999999997</v>
      </c>
      <c r="O12" s="31">
        <v>14825</v>
      </c>
      <c r="P12" s="30">
        <f t="shared" si="22"/>
        <v>12679.609989736571</v>
      </c>
      <c r="Q12" s="30">
        <f t="shared" si="23"/>
        <v>312006.95</v>
      </c>
      <c r="R12" s="28">
        <v>2017</v>
      </c>
      <c r="S12" s="30">
        <f t="shared" si="24"/>
        <v>1725.1111871365035</v>
      </c>
      <c r="T12" s="30">
        <f t="shared" si="25"/>
        <v>42449.781999999999</v>
      </c>
      <c r="U12" s="31">
        <v>33325</v>
      </c>
      <c r="V12" s="30">
        <f t="shared" si="26"/>
        <v>28502.394799863156</v>
      </c>
      <c r="W12" s="30">
        <f t="shared" si="27"/>
        <v>701357.95</v>
      </c>
      <c r="X12" s="53">
        <v>1.1668000000000001</v>
      </c>
      <c r="Y12" s="53">
        <v>1.1661999999999999</v>
      </c>
      <c r="Z12" s="53">
        <v>1.1692</v>
      </c>
      <c r="AA12" s="51">
        <v>24.63</v>
      </c>
      <c r="AB12" s="54">
        <v>21.045999999999999</v>
      </c>
    </row>
    <row r="13" spans="1:28" ht="13.5" x14ac:dyDescent="0.25">
      <c r="A13" s="32">
        <v>10</v>
      </c>
      <c r="B13" s="33">
        <v>1</v>
      </c>
      <c r="C13" s="34">
        <v>9752</v>
      </c>
      <c r="D13" s="29">
        <f t="shared" si="14"/>
        <v>8326.5027322404367</v>
      </c>
      <c r="E13" s="30">
        <f t="shared" si="15"/>
        <v>205113.81600000002</v>
      </c>
      <c r="F13" s="28">
        <v>2609</v>
      </c>
      <c r="G13" s="30">
        <f t="shared" si="16"/>
        <v>2227.6297814207651</v>
      </c>
      <c r="H13" s="30">
        <f t="shared" si="17"/>
        <v>54875.097000000002</v>
      </c>
      <c r="I13" s="28">
        <v>2509</v>
      </c>
      <c r="J13" s="30">
        <f t="shared" si="18"/>
        <v>2142.2472677595629</v>
      </c>
      <c r="K13" s="30">
        <f t="shared" si="19"/>
        <v>52771.797000000006</v>
      </c>
      <c r="L13" s="28">
        <v>2783</v>
      </c>
      <c r="M13" s="30">
        <f t="shared" si="20"/>
        <v>2376.1953551912566</v>
      </c>
      <c r="N13" s="30">
        <f t="shared" si="21"/>
        <v>58534.839</v>
      </c>
      <c r="O13" s="31">
        <v>15100</v>
      </c>
      <c r="P13" s="30">
        <f t="shared" si="22"/>
        <v>12892.759562841529</v>
      </c>
      <c r="Q13" s="30">
        <f t="shared" si="23"/>
        <v>317598.30000000005</v>
      </c>
      <c r="R13" s="28">
        <v>2029</v>
      </c>
      <c r="S13" s="30">
        <f t="shared" si="24"/>
        <v>1732.4112021857923</v>
      </c>
      <c r="T13" s="30">
        <f t="shared" si="25"/>
        <v>42675.957000000002</v>
      </c>
      <c r="U13" s="31">
        <v>33800</v>
      </c>
      <c r="V13" s="30">
        <f t="shared" si="26"/>
        <v>28859.289617486338</v>
      </c>
      <c r="W13" s="30">
        <f t="shared" si="27"/>
        <v>710915.4</v>
      </c>
      <c r="X13" s="53">
        <v>1.1678999999999999</v>
      </c>
      <c r="Y13" s="51">
        <v>1.1679999999999999</v>
      </c>
      <c r="Z13" s="53">
        <v>1.1712</v>
      </c>
      <c r="AA13" s="51">
        <v>24.635000000000002</v>
      </c>
      <c r="AB13" s="54">
        <v>21.033000000000001</v>
      </c>
    </row>
    <row r="14" spans="1:28" ht="13.5" x14ac:dyDescent="0.25">
      <c r="A14" s="32">
        <v>11</v>
      </c>
      <c r="B14" s="33">
        <v>1</v>
      </c>
      <c r="C14" s="34">
        <v>9637.5</v>
      </c>
      <c r="D14" s="29">
        <f t="shared" si="14"/>
        <v>8245.6365503080069</v>
      </c>
      <c r="E14" s="30">
        <f t="shared" si="15"/>
        <v>203437.98750000002</v>
      </c>
      <c r="F14" s="28">
        <v>2591.5</v>
      </c>
      <c r="G14" s="30">
        <f t="shared" si="16"/>
        <v>2217.2313483915127</v>
      </c>
      <c r="H14" s="30">
        <f t="shared" si="17"/>
        <v>54703.973500000007</v>
      </c>
      <c r="I14" s="28">
        <v>2509</v>
      </c>
      <c r="J14" s="30">
        <f t="shared" si="18"/>
        <v>2146.6461327857633</v>
      </c>
      <c r="K14" s="30">
        <f t="shared" si="19"/>
        <v>52962.481000000007</v>
      </c>
      <c r="L14" s="28">
        <v>2743</v>
      </c>
      <c r="M14" s="30">
        <f t="shared" si="20"/>
        <v>2346.8514715947981</v>
      </c>
      <c r="N14" s="30">
        <f t="shared" si="21"/>
        <v>57901.987000000008</v>
      </c>
      <c r="O14" s="31">
        <v>14955</v>
      </c>
      <c r="P14" s="30">
        <f t="shared" si="22"/>
        <v>12795.174537987679</v>
      </c>
      <c r="Q14" s="30">
        <f t="shared" si="23"/>
        <v>315685.09500000003</v>
      </c>
      <c r="R14" s="28">
        <v>1995</v>
      </c>
      <c r="S14" s="30">
        <f t="shared" si="24"/>
        <v>1706.8788501026693</v>
      </c>
      <c r="T14" s="30">
        <f t="shared" si="25"/>
        <v>42112.455000000002</v>
      </c>
      <c r="U14" s="31">
        <v>33500</v>
      </c>
      <c r="V14" s="30">
        <f t="shared" si="26"/>
        <v>28661.875427789186</v>
      </c>
      <c r="W14" s="30">
        <f t="shared" si="27"/>
        <v>707151.50000000012</v>
      </c>
      <c r="X14" s="53">
        <v>1.1653</v>
      </c>
      <c r="Y14" s="53">
        <v>1.1658999999999999</v>
      </c>
      <c r="Z14" s="53">
        <v>1.1688000000000001</v>
      </c>
      <c r="AA14" s="51">
        <v>24.664999999999999</v>
      </c>
      <c r="AB14" s="54">
        <v>21.109000000000002</v>
      </c>
    </row>
    <row r="15" spans="1:28" ht="13.5" x14ac:dyDescent="0.25">
      <c r="A15" s="32">
        <v>12</v>
      </c>
      <c r="B15" s="33"/>
      <c r="C15" s="34"/>
      <c r="D15" s="29"/>
      <c r="E15" s="30"/>
      <c r="F15" s="28"/>
      <c r="G15" s="30"/>
      <c r="H15" s="30"/>
      <c r="I15" s="28"/>
      <c r="J15" s="30"/>
      <c r="K15" s="30"/>
      <c r="L15" s="28"/>
      <c r="M15" s="30"/>
      <c r="N15" s="30"/>
      <c r="O15" s="31"/>
      <c r="P15" s="30"/>
      <c r="Q15" s="30"/>
      <c r="R15" s="28"/>
      <c r="S15" s="30"/>
      <c r="T15" s="30"/>
      <c r="U15" s="31"/>
      <c r="V15" s="30"/>
      <c r="W15" s="30"/>
      <c r="X15" s="53"/>
      <c r="Y15" s="53"/>
      <c r="Z15" s="53"/>
      <c r="AA15" s="51"/>
      <c r="AB15" s="54"/>
    </row>
    <row r="16" spans="1:28" ht="13.5" x14ac:dyDescent="0.25">
      <c r="A16" s="32">
        <v>13</v>
      </c>
      <c r="B16" s="33"/>
      <c r="C16" s="34"/>
      <c r="D16" s="29"/>
      <c r="E16" s="30"/>
      <c r="F16" s="28"/>
      <c r="G16" s="30"/>
      <c r="H16" s="30"/>
      <c r="I16" s="28"/>
      <c r="J16" s="30"/>
      <c r="K16" s="30"/>
      <c r="L16" s="28"/>
      <c r="M16" s="30"/>
      <c r="N16" s="30"/>
      <c r="O16" s="31"/>
      <c r="P16" s="30"/>
      <c r="Q16" s="30"/>
      <c r="R16" s="28"/>
      <c r="S16" s="30"/>
      <c r="T16" s="30"/>
      <c r="U16" s="31"/>
      <c r="V16" s="30"/>
      <c r="W16" s="30"/>
      <c r="X16" s="53"/>
      <c r="Y16" s="53"/>
      <c r="Z16" s="53"/>
      <c r="AA16" s="51"/>
      <c r="AB16" s="54"/>
    </row>
    <row r="17" spans="1:28" ht="13.5" x14ac:dyDescent="0.25">
      <c r="A17" s="32">
        <v>14</v>
      </c>
      <c r="B17" s="33">
        <v>1</v>
      </c>
      <c r="C17" s="34">
        <v>9555</v>
      </c>
      <c r="D17" s="29">
        <f t="shared" ref="D17:D21" si="28">IF(C17=0,"",C17/Z17)</f>
        <v>8174.3519548293261</v>
      </c>
      <c r="E17" s="30">
        <f t="shared" ref="E17:E21" si="29">C17*AB17</f>
        <v>201505.39499999999</v>
      </c>
      <c r="F17" s="28">
        <v>2586</v>
      </c>
      <c r="G17" s="30">
        <f t="shared" ref="G17:G21" si="30">IF(F17=0,"",F17/Z17)</f>
        <v>2212.3363846351272</v>
      </c>
      <c r="H17" s="30">
        <f t="shared" ref="H17:H21" si="31">F17*AB17</f>
        <v>54536.153999999995</v>
      </c>
      <c r="I17" s="28">
        <v>2509</v>
      </c>
      <c r="J17" s="30">
        <f t="shared" ref="J17:J21" si="32">IF(I17=0,"",I17/Z17)</f>
        <v>2146.4624860980407</v>
      </c>
      <c r="K17" s="30">
        <f t="shared" ref="K17:K21" si="33">I17*AB17</f>
        <v>52912.300999999999</v>
      </c>
      <c r="L17" s="28">
        <v>2711</v>
      </c>
      <c r="M17" s="30">
        <f t="shared" ref="M17:M21" si="34">IF(L17=0,"",L17/Z17)</f>
        <v>2319.2745316109163</v>
      </c>
      <c r="N17" s="30">
        <f t="shared" ref="N17:N21" si="35">L17*AB17</f>
        <v>57172.278999999995</v>
      </c>
      <c r="O17" s="31">
        <v>14885</v>
      </c>
      <c r="P17" s="30">
        <f t="shared" ref="P17:P21" si="36">IF(O17=0,"",O17/Z17)</f>
        <v>12734.194541876977</v>
      </c>
      <c r="Q17" s="30">
        <f t="shared" ref="Q17:Q21" si="37">O17*AB17</f>
        <v>313909.76499999996</v>
      </c>
      <c r="R17" s="28">
        <v>1965.5</v>
      </c>
      <c r="S17" s="30">
        <f t="shared" ref="S17:S21" si="38">IF(R17=0,"",R17/Z17)</f>
        <v>1681.4954230473093</v>
      </c>
      <c r="T17" s="30">
        <f t="shared" ref="T17:T21" si="39">R17*AB17</f>
        <v>41450.429499999998</v>
      </c>
      <c r="U17" s="31">
        <v>33555</v>
      </c>
      <c r="V17" s="30">
        <f t="shared" ref="V17:V21" si="40">IF(U17=0,"",U17/Z17)</f>
        <v>28706.476174180854</v>
      </c>
      <c r="W17" s="30">
        <f t="shared" ref="W17:W21" si="41">U17*AB17</f>
        <v>707641.3949999999</v>
      </c>
      <c r="X17" s="53">
        <v>1.1659999999999999</v>
      </c>
      <c r="Y17" s="53">
        <v>1.1657999999999999</v>
      </c>
      <c r="Z17" s="53">
        <v>1.1689000000000001</v>
      </c>
      <c r="AA17" s="51">
        <v>24.65</v>
      </c>
      <c r="AB17" s="54">
        <v>21.088999999999999</v>
      </c>
    </row>
    <row r="18" spans="1:28" ht="13.5" x14ac:dyDescent="0.25">
      <c r="A18" s="32">
        <v>15</v>
      </c>
      <c r="B18" s="33">
        <v>1</v>
      </c>
      <c r="C18" s="34">
        <v>9564</v>
      </c>
      <c r="D18" s="29">
        <f t="shared" si="28"/>
        <v>8195.3727506426731</v>
      </c>
      <c r="E18" s="30">
        <f t="shared" si="29"/>
        <v>202173.39600000001</v>
      </c>
      <c r="F18" s="28">
        <v>2594</v>
      </c>
      <c r="G18" s="30">
        <f t="shared" si="30"/>
        <v>2222.7934875749784</v>
      </c>
      <c r="H18" s="30">
        <f t="shared" si="31"/>
        <v>54834.565999999999</v>
      </c>
      <c r="I18" s="28">
        <v>2509</v>
      </c>
      <c r="J18" s="30">
        <f t="shared" si="32"/>
        <v>2149.9571550985434</v>
      </c>
      <c r="K18" s="30">
        <f t="shared" si="33"/>
        <v>53037.750999999997</v>
      </c>
      <c r="L18" s="28">
        <v>2699</v>
      </c>
      <c r="M18" s="30">
        <f t="shared" si="34"/>
        <v>2312.7677806341044</v>
      </c>
      <c r="N18" s="30">
        <f t="shared" si="35"/>
        <v>57054.161</v>
      </c>
      <c r="O18" s="31">
        <v>14840</v>
      </c>
      <c r="P18" s="30">
        <f t="shared" si="36"/>
        <v>12716.366752356469</v>
      </c>
      <c r="Q18" s="30">
        <f t="shared" si="37"/>
        <v>313702.76</v>
      </c>
      <c r="R18" s="28">
        <v>1967</v>
      </c>
      <c r="S18" s="30">
        <f t="shared" si="38"/>
        <v>1685.5184233076263</v>
      </c>
      <c r="T18" s="30">
        <f t="shared" si="39"/>
        <v>41580.413</v>
      </c>
      <c r="U18" s="31">
        <v>33400</v>
      </c>
      <c r="V18" s="30">
        <f t="shared" si="40"/>
        <v>28620.394173093402</v>
      </c>
      <c r="W18" s="30">
        <f t="shared" si="41"/>
        <v>706042.6</v>
      </c>
      <c r="X18" s="53">
        <v>1.1635</v>
      </c>
      <c r="Y18" s="57">
        <v>1.16395</v>
      </c>
      <c r="Z18" s="53">
        <v>1.167</v>
      </c>
      <c r="AA18" s="51">
        <v>24.664999999999999</v>
      </c>
      <c r="AB18" s="54">
        <v>21.138999999999999</v>
      </c>
    </row>
    <row r="19" spans="1:28" ht="13.5" x14ac:dyDescent="0.25">
      <c r="A19" s="32">
        <v>16</v>
      </c>
      <c r="B19" s="33">
        <v>1</v>
      </c>
      <c r="C19" s="34">
        <v>9563</v>
      </c>
      <c r="D19" s="29">
        <f t="shared" si="28"/>
        <v>8241.8340084460906</v>
      </c>
      <c r="E19" s="30">
        <f t="shared" si="29"/>
        <v>203194.62400000001</v>
      </c>
      <c r="F19" s="28">
        <v>2568</v>
      </c>
      <c r="G19" s="30">
        <f t="shared" si="30"/>
        <v>2213.2207187796257</v>
      </c>
      <c r="H19" s="30">
        <f t="shared" si="31"/>
        <v>54564.864000000001</v>
      </c>
      <c r="I19" s="28">
        <v>2509</v>
      </c>
      <c r="J19" s="30">
        <f t="shared" si="32"/>
        <v>2162.3718003964491</v>
      </c>
      <c r="K19" s="30">
        <f t="shared" si="33"/>
        <v>53311.232000000004</v>
      </c>
      <c r="L19" s="28">
        <v>2677</v>
      </c>
      <c r="M19" s="30">
        <f t="shared" si="34"/>
        <v>2307.161940877359</v>
      </c>
      <c r="N19" s="30">
        <f t="shared" si="35"/>
        <v>56880.896000000001</v>
      </c>
      <c r="O19" s="31">
        <v>14800</v>
      </c>
      <c r="P19" s="30">
        <f t="shared" si="36"/>
        <v>12755.321899508746</v>
      </c>
      <c r="Q19" s="30">
        <f t="shared" si="37"/>
        <v>314470.40000000002</v>
      </c>
      <c r="R19" s="28">
        <v>1953</v>
      </c>
      <c r="S19" s="30">
        <f t="shared" si="38"/>
        <v>1683.1853830905798</v>
      </c>
      <c r="T19" s="30">
        <f t="shared" si="39"/>
        <v>41497.344000000005</v>
      </c>
      <c r="U19" s="31">
        <v>32700</v>
      </c>
      <c r="V19" s="30">
        <f t="shared" si="40"/>
        <v>28182.36662932</v>
      </c>
      <c r="W19" s="30">
        <f t="shared" si="41"/>
        <v>694809.60000000009</v>
      </c>
      <c r="X19" s="53">
        <v>1.1572</v>
      </c>
      <c r="Y19" s="53">
        <v>1.1574</v>
      </c>
      <c r="Z19" s="53">
        <v>1.1603000000000001</v>
      </c>
      <c r="AA19" s="51">
        <v>24.645</v>
      </c>
      <c r="AB19" s="54">
        <v>21.248000000000001</v>
      </c>
    </row>
    <row r="20" spans="1:28" ht="13.5" x14ac:dyDescent="0.25">
      <c r="A20" s="32">
        <v>17</v>
      </c>
      <c r="B20" s="33">
        <v>1</v>
      </c>
      <c r="C20" s="34">
        <v>9586</v>
      </c>
      <c r="D20" s="29">
        <f t="shared" si="28"/>
        <v>8281.6414686825065</v>
      </c>
      <c r="E20" s="30">
        <f t="shared" si="29"/>
        <v>203932.56400000001</v>
      </c>
      <c r="F20" s="28">
        <v>2557</v>
      </c>
      <c r="G20" s="30">
        <f t="shared" si="30"/>
        <v>2209.0712742980563</v>
      </c>
      <c r="H20" s="30">
        <f t="shared" si="31"/>
        <v>54397.618000000002</v>
      </c>
      <c r="I20" s="28">
        <v>2509</v>
      </c>
      <c r="J20" s="30">
        <f t="shared" si="32"/>
        <v>2167.6025917926568</v>
      </c>
      <c r="K20" s="30">
        <f t="shared" si="33"/>
        <v>53376.466</v>
      </c>
      <c r="L20" s="28">
        <v>2701</v>
      </c>
      <c r="M20" s="30">
        <f t="shared" si="34"/>
        <v>2333.477321814255</v>
      </c>
      <c r="N20" s="30">
        <f t="shared" si="35"/>
        <v>57461.074000000001</v>
      </c>
      <c r="O20" s="31">
        <v>14800</v>
      </c>
      <c r="P20" s="30">
        <f t="shared" si="36"/>
        <v>12786.177105831533</v>
      </c>
      <c r="Q20" s="30">
        <f t="shared" si="37"/>
        <v>314855.2</v>
      </c>
      <c r="R20" s="28">
        <v>1940</v>
      </c>
      <c r="S20" s="30">
        <f t="shared" si="38"/>
        <v>1676.0259179265659</v>
      </c>
      <c r="T20" s="30">
        <f t="shared" si="39"/>
        <v>41271.560000000005</v>
      </c>
      <c r="U20" s="31">
        <v>32735</v>
      </c>
      <c r="V20" s="30">
        <f t="shared" si="40"/>
        <v>28280.777537796977</v>
      </c>
      <c r="W20" s="30">
        <f t="shared" si="41"/>
        <v>696404.39</v>
      </c>
      <c r="X20" s="53">
        <v>1.1549</v>
      </c>
      <c r="Y20" s="53">
        <v>1.1543000000000001</v>
      </c>
      <c r="Z20" s="53">
        <v>1.1575</v>
      </c>
      <c r="AA20" s="51">
        <v>24.64</v>
      </c>
      <c r="AB20" s="54">
        <v>21.274000000000001</v>
      </c>
    </row>
    <row r="21" spans="1:28" ht="13.5" x14ac:dyDescent="0.25">
      <c r="A21" s="32">
        <v>18</v>
      </c>
      <c r="B21" s="33">
        <v>1</v>
      </c>
      <c r="C21" s="34">
        <v>9667</v>
      </c>
      <c r="D21" s="29">
        <f t="shared" si="28"/>
        <v>8301.4169171318154</v>
      </c>
      <c r="E21" s="30">
        <f t="shared" si="29"/>
        <v>204205.70799999998</v>
      </c>
      <c r="F21" s="28">
        <v>2591.5</v>
      </c>
      <c r="G21" s="30">
        <f t="shared" si="30"/>
        <v>2225.4186346071274</v>
      </c>
      <c r="H21" s="30">
        <f t="shared" si="31"/>
        <v>54742.845999999998</v>
      </c>
      <c r="I21" s="28">
        <v>2509</v>
      </c>
      <c r="J21" s="30">
        <f t="shared" si="32"/>
        <v>2154.5727780163156</v>
      </c>
      <c r="K21" s="30">
        <f t="shared" si="33"/>
        <v>53000.115999999995</v>
      </c>
      <c r="L21" s="28">
        <v>2780.5</v>
      </c>
      <c r="M21" s="30">
        <f t="shared" si="34"/>
        <v>2387.7200515242594</v>
      </c>
      <c r="N21" s="30">
        <f t="shared" si="35"/>
        <v>58735.281999999999</v>
      </c>
      <c r="O21" s="31">
        <v>14900</v>
      </c>
      <c r="P21" s="30">
        <f t="shared" si="36"/>
        <v>12795.191069128381</v>
      </c>
      <c r="Q21" s="30">
        <f t="shared" si="37"/>
        <v>314747.59999999998</v>
      </c>
      <c r="R21" s="28">
        <v>1978</v>
      </c>
      <c r="S21" s="30">
        <f t="shared" si="38"/>
        <v>1698.5830828681837</v>
      </c>
      <c r="T21" s="30">
        <f t="shared" si="39"/>
        <v>41783.271999999997</v>
      </c>
      <c r="U21" s="31">
        <v>33160</v>
      </c>
      <c r="V21" s="30">
        <f t="shared" si="40"/>
        <v>28475.740661227992</v>
      </c>
      <c r="W21" s="30">
        <f t="shared" si="41"/>
        <v>700471.84</v>
      </c>
      <c r="X21" s="53">
        <v>1.1619999999999999</v>
      </c>
      <c r="Y21" s="53">
        <v>1.1612</v>
      </c>
      <c r="Z21" s="53">
        <v>1.1645000000000001</v>
      </c>
      <c r="AA21" s="51">
        <v>24.625</v>
      </c>
      <c r="AB21" s="54">
        <v>21.123999999999999</v>
      </c>
    </row>
    <row r="22" spans="1:28" ht="13.5" x14ac:dyDescent="0.25">
      <c r="A22" s="32">
        <v>19</v>
      </c>
      <c r="B22" s="33"/>
      <c r="C22" s="34"/>
      <c r="D22" s="29"/>
      <c r="E22" s="30"/>
      <c r="F22" s="28"/>
      <c r="G22" s="30"/>
      <c r="H22" s="30"/>
      <c r="I22" s="28"/>
      <c r="J22" s="30"/>
      <c r="K22" s="30"/>
      <c r="L22" s="28"/>
      <c r="M22" s="30"/>
      <c r="N22" s="30"/>
      <c r="O22" s="31"/>
      <c r="P22" s="30"/>
      <c r="Q22" s="30"/>
      <c r="R22" s="28"/>
      <c r="S22" s="30"/>
      <c r="T22" s="30"/>
      <c r="U22" s="31"/>
      <c r="V22" s="30"/>
      <c r="W22" s="30"/>
      <c r="X22" s="53"/>
      <c r="Y22" s="53"/>
      <c r="Z22" s="53"/>
      <c r="AA22" s="51"/>
      <c r="AB22" s="54"/>
    </row>
    <row r="23" spans="1:28" ht="13.5" x14ac:dyDescent="0.25">
      <c r="A23" s="32">
        <v>20</v>
      </c>
      <c r="B23" s="33"/>
      <c r="C23" s="34"/>
      <c r="D23" s="29"/>
      <c r="E23" s="30"/>
      <c r="F23" s="28"/>
      <c r="G23" s="30"/>
      <c r="H23" s="30"/>
      <c r="I23" s="28"/>
      <c r="J23" s="30"/>
      <c r="K23" s="30"/>
      <c r="L23" s="28"/>
      <c r="M23" s="30"/>
      <c r="N23" s="30"/>
      <c r="O23" s="31"/>
      <c r="P23" s="30"/>
      <c r="Q23" s="30"/>
      <c r="R23" s="28"/>
      <c r="S23" s="30"/>
      <c r="T23" s="30"/>
      <c r="U23" s="31"/>
      <c r="V23" s="30"/>
      <c r="W23" s="30"/>
      <c r="X23" s="53"/>
      <c r="Y23" s="53"/>
      <c r="Z23" s="53"/>
      <c r="AA23" s="51"/>
      <c r="AB23" s="54"/>
    </row>
    <row r="24" spans="1:28" ht="13.5" x14ac:dyDescent="0.25">
      <c r="A24" s="32">
        <v>21</v>
      </c>
      <c r="B24" s="33">
        <v>1</v>
      </c>
      <c r="C24" s="34">
        <v>9773.5</v>
      </c>
      <c r="D24" s="29">
        <f t="shared" ref="D24:D27" si="42">IF(C24=0,"",C24/Z24)</f>
        <v>8376.3284196091863</v>
      </c>
      <c r="E24" s="30">
        <f t="shared" ref="E24:E27" si="43">C24*AB24</f>
        <v>206220.85</v>
      </c>
      <c r="F24" s="28">
        <v>2649</v>
      </c>
      <c r="G24" s="30">
        <f t="shared" ref="G24:G27" si="44">IF(F24=0,"",F24/Z24)</f>
        <v>2270.3119643469317</v>
      </c>
      <c r="H24" s="30">
        <f t="shared" ref="H24:H27" si="45">F24*AB24</f>
        <v>55893.9</v>
      </c>
      <c r="I24" s="28">
        <v>2509</v>
      </c>
      <c r="J24" s="30">
        <f t="shared" ref="J24:J27" si="46">IF(I24=0,"",I24/Z24)</f>
        <v>2150.325677065478</v>
      </c>
      <c r="K24" s="30">
        <f t="shared" ref="K24:K27" si="47">I24*AB24</f>
        <v>52939.9</v>
      </c>
      <c r="L24" s="28">
        <v>2846</v>
      </c>
      <c r="M24" s="30">
        <f t="shared" ref="M24:M27" si="48">IF(L24=0,"",L24/Z24)</f>
        <v>2439.1498114501201</v>
      </c>
      <c r="N24" s="30">
        <f t="shared" ref="N24:N27" si="49">L24*AB24</f>
        <v>60050.600000000006</v>
      </c>
      <c r="O24" s="31">
        <v>15275</v>
      </c>
      <c r="P24" s="30">
        <f t="shared" ref="P24:P27" si="50">IF(O24=0,"",O24/Z24)</f>
        <v>13091.360987315735</v>
      </c>
      <c r="Q24" s="30">
        <f t="shared" ref="Q24:Q27" si="51">O24*AB24</f>
        <v>322302.5</v>
      </c>
      <c r="R24" s="28">
        <v>1976.5</v>
      </c>
      <c r="S24" s="30">
        <f t="shared" ref="S24:S27" si="52">IF(R24=0,"",R24/Z24)</f>
        <v>1693.949262941378</v>
      </c>
      <c r="T24" s="30">
        <f t="shared" ref="T24:T27" si="53">R24*AB24</f>
        <v>41704.15</v>
      </c>
      <c r="U24" s="31">
        <v>33775</v>
      </c>
      <c r="V24" s="30">
        <f t="shared" ref="V24:V27" si="54">IF(U24=0,"",U24/Z24)</f>
        <v>28946.691806650666</v>
      </c>
      <c r="W24" s="30">
        <f t="shared" ref="W24:W27" si="55">U24*AB24</f>
        <v>712652.5</v>
      </c>
      <c r="X24" s="53">
        <v>1.1637</v>
      </c>
      <c r="Y24" s="53">
        <v>1.1637</v>
      </c>
      <c r="Z24" s="53">
        <v>1.1668000000000001</v>
      </c>
      <c r="AA24" s="51">
        <v>24.62</v>
      </c>
      <c r="AB24" s="54">
        <v>21.1</v>
      </c>
    </row>
    <row r="25" spans="1:28" ht="13.5" x14ac:dyDescent="0.25">
      <c r="A25" s="32">
        <v>22</v>
      </c>
      <c r="B25" s="33">
        <v>1</v>
      </c>
      <c r="C25" s="34">
        <v>9818.5</v>
      </c>
      <c r="D25" s="29">
        <f t="shared" si="42"/>
        <v>8390.446077593575</v>
      </c>
      <c r="E25" s="30">
        <f t="shared" si="43"/>
        <v>206718.69899999999</v>
      </c>
      <c r="F25" s="28">
        <v>2638.5</v>
      </c>
      <c r="G25" s="30">
        <f t="shared" si="44"/>
        <v>2254.7427790121346</v>
      </c>
      <c r="H25" s="30">
        <f t="shared" si="45"/>
        <v>55550.978999999999</v>
      </c>
      <c r="I25" s="28">
        <v>2509</v>
      </c>
      <c r="J25" s="30">
        <f t="shared" si="46"/>
        <v>2144.0779353956591</v>
      </c>
      <c r="K25" s="30">
        <f t="shared" si="47"/>
        <v>52824.485999999997</v>
      </c>
      <c r="L25" s="28">
        <v>2822</v>
      </c>
      <c r="M25" s="30">
        <f t="shared" si="48"/>
        <v>2411.5535805845157</v>
      </c>
      <c r="N25" s="30">
        <f t="shared" si="49"/>
        <v>59414.387999999999</v>
      </c>
      <c r="O25" s="31">
        <v>15280</v>
      </c>
      <c r="P25" s="30">
        <f t="shared" si="50"/>
        <v>13057.596991967186</v>
      </c>
      <c r="Q25" s="30">
        <f t="shared" si="51"/>
        <v>321705.12</v>
      </c>
      <c r="R25" s="28">
        <v>1978</v>
      </c>
      <c r="S25" s="30">
        <f t="shared" si="52"/>
        <v>1690.30934882926</v>
      </c>
      <c r="T25" s="30">
        <f t="shared" si="53"/>
        <v>41644.811999999998</v>
      </c>
      <c r="U25" s="31">
        <v>33800</v>
      </c>
      <c r="V25" s="30">
        <f t="shared" si="54"/>
        <v>28883.951461288671</v>
      </c>
      <c r="W25" s="30">
        <f t="shared" si="55"/>
        <v>711625.2</v>
      </c>
      <c r="X25" s="53">
        <v>1.1669</v>
      </c>
      <c r="Y25" s="53">
        <v>1.167</v>
      </c>
      <c r="Z25" s="53">
        <v>1.1701999999999999</v>
      </c>
      <c r="AA25" s="51">
        <v>24.62</v>
      </c>
      <c r="AB25" s="54">
        <v>21.053999999999998</v>
      </c>
    </row>
    <row r="26" spans="1:28" ht="13.5" x14ac:dyDescent="0.25">
      <c r="A26" s="32">
        <v>23</v>
      </c>
      <c r="B26" s="33">
        <v>1</v>
      </c>
      <c r="C26" s="34">
        <v>9862</v>
      </c>
      <c r="D26" s="29">
        <f t="shared" si="42"/>
        <v>8410.3701176871909</v>
      </c>
      <c r="E26" s="30">
        <f t="shared" si="43"/>
        <v>206983.65599999999</v>
      </c>
      <c r="F26" s="28">
        <v>2645</v>
      </c>
      <c r="G26" s="30">
        <f t="shared" si="44"/>
        <v>2255.6711581101822</v>
      </c>
      <c r="H26" s="30">
        <f t="shared" si="45"/>
        <v>55513.26</v>
      </c>
      <c r="I26" s="28">
        <v>2509</v>
      </c>
      <c r="J26" s="30">
        <f t="shared" si="46"/>
        <v>2139.6895787139688</v>
      </c>
      <c r="K26" s="30">
        <f t="shared" si="47"/>
        <v>52658.892</v>
      </c>
      <c r="L26" s="28">
        <v>2862</v>
      </c>
      <c r="M26" s="30">
        <f t="shared" si="48"/>
        <v>2440.7300017056114</v>
      </c>
      <c r="N26" s="30">
        <f t="shared" si="49"/>
        <v>60067.655999999995</v>
      </c>
      <c r="O26" s="31">
        <v>15330</v>
      </c>
      <c r="P26" s="30">
        <f t="shared" si="50"/>
        <v>13073.511853999658</v>
      </c>
      <c r="Q26" s="30">
        <f t="shared" si="51"/>
        <v>321746.03999999998</v>
      </c>
      <c r="R26" s="28">
        <v>2007</v>
      </c>
      <c r="S26" s="30">
        <f t="shared" si="52"/>
        <v>1711.5811018250042</v>
      </c>
      <c r="T26" s="30">
        <f t="shared" si="53"/>
        <v>42122.915999999997</v>
      </c>
      <c r="U26" s="31">
        <v>34550</v>
      </c>
      <c r="V26" s="30">
        <f t="shared" si="54"/>
        <v>29464.438001023365</v>
      </c>
      <c r="W26" s="30">
        <f t="shared" si="55"/>
        <v>725135.4</v>
      </c>
      <c r="X26" s="53">
        <v>1.1696</v>
      </c>
      <c r="Y26" s="53">
        <v>1.1698</v>
      </c>
      <c r="Z26" s="53">
        <v>1.1726000000000001</v>
      </c>
      <c r="AA26" s="51">
        <v>24.614999999999998</v>
      </c>
      <c r="AB26" s="54">
        <v>20.988</v>
      </c>
    </row>
    <row r="27" spans="1:28" ht="13.5" x14ac:dyDescent="0.25">
      <c r="A27" s="32">
        <v>24</v>
      </c>
      <c r="B27" s="33">
        <v>1</v>
      </c>
      <c r="C27" s="34">
        <v>9861</v>
      </c>
      <c r="D27" s="29">
        <f t="shared" si="42"/>
        <v>8386.6303793162097</v>
      </c>
      <c r="E27" s="30">
        <f t="shared" si="43"/>
        <v>205937.12400000001</v>
      </c>
      <c r="F27" s="28">
        <v>2646.5</v>
      </c>
      <c r="G27" s="30">
        <f t="shared" si="44"/>
        <v>2250.8079605375065</v>
      </c>
      <c r="H27" s="30">
        <f t="shared" si="45"/>
        <v>55269.506000000001</v>
      </c>
      <c r="I27" s="28">
        <v>2509</v>
      </c>
      <c r="J27" s="30">
        <f t="shared" si="46"/>
        <v>2133.8663037931624</v>
      </c>
      <c r="K27" s="30">
        <f t="shared" si="47"/>
        <v>52397.955999999998</v>
      </c>
      <c r="L27" s="28">
        <v>2854</v>
      </c>
      <c r="M27" s="30">
        <f t="shared" si="48"/>
        <v>2427.2835516244259</v>
      </c>
      <c r="N27" s="30">
        <f t="shared" si="49"/>
        <v>59602.936000000002</v>
      </c>
      <c r="O27" s="31">
        <v>15330</v>
      </c>
      <c r="P27" s="30">
        <f t="shared" si="50"/>
        <v>13037.931621023985</v>
      </c>
      <c r="Q27" s="30">
        <f t="shared" si="51"/>
        <v>320151.72000000003</v>
      </c>
      <c r="R27" s="28">
        <v>2007</v>
      </c>
      <c r="S27" s="30">
        <f t="shared" si="52"/>
        <v>1706.9229460792653</v>
      </c>
      <c r="T27" s="30">
        <f t="shared" si="53"/>
        <v>41914.188000000002</v>
      </c>
      <c r="U27" s="31">
        <v>34955</v>
      </c>
      <c r="V27" s="30">
        <f t="shared" si="54"/>
        <v>29728.695356353121</v>
      </c>
      <c r="W27" s="30">
        <f t="shared" si="55"/>
        <v>730000.22</v>
      </c>
      <c r="X27" s="53">
        <v>1.1726000000000001</v>
      </c>
      <c r="Y27" s="53">
        <v>1.1724000000000001</v>
      </c>
      <c r="Z27" s="53">
        <v>1.1758</v>
      </c>
      <c r="AA27" s="51">
        <v>24.55</v>
      </c>
      <c r="AB27" s="54">
        <v>20.884</v>
      </c>
    </row>
    <row r="28" spans="1:28" ht="13.5" x14ac:dyDescent="0.25">
      <c r="A28" s="32">
        <v>25</v>
      </c>
      <c r="B28" s="33">
        <v>1</v>
      </c>
      <c r="C28" s="34">
        <v>9788</v>
      </c>
      <c r="D28" s="29">
        <f t="shared" ref="D28:D34" si="56">IF(C28=0,"",C28/Z28)</f>
        <v>8350.823308591418</v>
      </c>
      <c r="E28" s="30">
        <f t="shared" ref="E28:E34" si="57">C28*AB28</f>
        <v>204872.628</v>
      </c>
      <c r="F28" s="28">
        <v>2657</v>
      </c>
      <c r="G28" s="30">
        <f t="shared" ref="G28:G34" si="58">IF(F28=0,"",F28/Z28)</f>
        <v>2266.8714273526152</v>
      </c>
      <c r="H28" s="30">
        <f t="shared" ref="H28:H34" si="59">F28*AB28</f>
        <v>55613.667000000001</v>
      </c>
      <c r="I28" s="28">
        <v>2509</v>
      </c>
      <c r="J28" s="30">
        <f t="shared" ref="J28:J34" si="60">IF(I28=0,"",I28/Z28)</f>
        <v>2140.6023376844983</v>
      </c>
      <c r="K28" s="30">
        <f t="shared" ref="K28:K34" si="61">I28*AB28</f>
        <v>52515.879000000001</v>
      </c>
      <c r="L28" s="28">
        <v>2844.5</v>
      </c>
      <c r="M28" s="30">
        <f t="shared" ref="M28:M34" si="62">IF(L28=0,"",L28/Z28)</f>
        <v>2426.8407132497227</v>
      </c>
      <c r="N28" s="30">
        <f t="shared" ref="N28:N34" si="63">L28*AB28</f>
        <v>59538.229500000001</v>
      </c>
      <c r="O28" s="31">
        <v>15245</v>
      </c>
      <c r="P28" s="30">
        <f t="shared" ref="P28:P34" si="64">IF(O28=0,"",O28/Z28)</f>
        <v>13006.569405340842</v>
      </c>
      <c r="Q28" s="30">
        <f t="shared" ref="Q28:Q34" si="65">O28*AB28</f>
        <v>319093.09500000003</v>
      </c>
      <c r="R28" s="28">
        <v>2008</v>
      </c>
      <c r="S28" s="30">
        <f t="shared" ref="S28:S34" si="66">IF(R28=0,"",R28/Z28)</f>
        <v>1713.1644057674262</v>
      </c>
      <c r="T28" s="30">
        <f t="shared" ref="T28:T34" si="67">R28*AB28</f>
        <v>42029.448000000004</v>
      </c>
      <c r="U28" s="31">
        <v>34995</v>
      </c>
      <c r="V28" s="30">
        <f t="shared" ref="V28:V34" si="68">IF(U28=0,"",U28/Z28)</f>
        <v>29856.667519836192</v>
      </c>
      <c r="W28" s="30">
        <f t="shared" ref="W28:W34" si="69">U28*AB28</f>
        <v>732480.34500000009</v>
      </c>
      <c r="X28" s="53">
        <v>1.1694</v>
      </c>
      <c r="Y28" s="53">
        <v>1.1693</v>
      </c>
      <c r="Z28" s="53">
        <v>1.1720999999999999</v>
      </c>
      <c r="AA28" s="51">
        <v>24.54</v>
      </c>
      <c r="AB28" s="54">
        <v>20.931000000000001</v>
      </c>
    </row>
    <row r="29" spans="1:28" ht="13.5" x14ac:dyDescent="0.25">
      <c r="A29" s="32">
        <v>26</v>
      </c>
      <c r="B29" s="33"/>
      <c r="C29" s="34"/>
      <c r="D29" s="29"/>
      <c r="E29" s="30"/>
      <c r="F29" s="28"/>
      <c r="G29" s="30"/>
      <c r="H29" s="30"/>
      <c r="I29" s="28"/>
      <c r="J29" s="30"/>
      <c r="K29" s="30"/>
      <c r="L29" s="28"/>
      <c r="M29" s="30"/>
      <c r="N29" s="30"/>
      <c r="O29" s="31"/>
      <c r="P29" s="30"/>
      <c r="Q29" s="30"/>
      <c r="R29" s="28"/>
      <c r="S29" s="30"/>
      <c r="T29" s="30"/>
      <c r="U29" s="31"/>
      <c r="V29" s="30"/>
      <c r="W29" s="30"/>
      <c r="X29" s="53"/>
      <c r="Y29" s="53"/>
      <c r="Z29" s="53"/>
      <c r="AA29" s="51"/>
      <c r="AB29" s="54"/>
    </row>
    <row r="30" spans="1:28" ht="13.5" x14ac:dyDescent="0.25">
      <c r="A30" s="32">
        <v>27</v>
      </c>
      <c r="B30" s="33"/>
      <c r="C30" s="34"/>
      <c r="D30" s="29"/>
      <c r="E30" s="30"/>
      <c r="F30" s="28"/>
      <c r="G30" s="30"/>
      <c r="H30" s="30"/>
      <c r="I30" s="28"/>
      <c r="J30" s="30"/>
      <c r="K30" s="30"/>
      <c r="L30" s="28"/>
      <c r="M30" s="30"/>
      <c r="N30" s="30"/>
      <c r="O30" s="31"/>
      <c r="P30" s="30"/>
      <c r="Q30" s="30"/>
      <c r="R30" s="28"/>
      <c r="S30" s="30"/>
      <c r="T30" s="30"/>
      <c r="U30" s="31"/>
      <c r="V30" s="30"/>
      <c r="W30" s="30"/>
      <c r="X30" s="53"/>
      <c r="Y30" s="53"/>
      <c r="Z30" s="53"/>
      <c r="AA30" s="51"/>
      <c r="AB30" s="54"/>
    </row>
    <row r="31" spans="1:28" ht="13.5" x14ac:dyDescent="0.25">
      <c r="A31" s="32">
        <v>28</v>
      </c>
      <c r="B31" s="33">
        <v>1</v>
      </c>
      <c r="C31" s="34">
        <v>9783</v>
      </c>
      <c r="D31" s="29">
        <f t="shared" si="56"/>
        <v>8395.9835221421217</v>
      </c>
      <c r="E31" s="30">
        <f t="shared" si="57"/>
        <v>206489.78099999999</v>
      </c>
      <c r="F31" s="28">
        <v>2632.5</v>
      </c>
      <c r="G31" s="30">
        <f t="shared" si="58"/>
        <v>2259.2687950566428</v>
      </c>
      <c r="H31" s="30">
        <f t="shared" si="59"/>
        <v>55564.177499999998</v>
      </c>
      <c r="I31" s="28">
        <v>2509</v>
      </c>
      <c r="J31" s="30">
        <f t="shared" si="60"/>
        <v>2153.2784071404049</v>
      </c>
      <c r="K31" s="30">
        <f t="shared" si="61"/>
        <v>52957.462999999996</v>
      </c>
      <c r="L31" s="28">
        <v>2816</v>
      </c>
      <c r="M31" s="30">
        <f t="shared" si="62"/>
        <v>2416.7524888431171</v>
      </c>
      <c r="N31" s="30">
        <f t="shared" si="63"/>
        <v>59437.311999999998</v>
      </c>
      <c r="O31" s="31">
        <v>15050</v>
      </c>
      <c r="P31" s="30">
        <f t="shared" si="64"/>
        <v>12916.237555784415</v>
      </c>
      <c r="Q31" s="30">
        <f t="shared" si="65"/>
        <v>317660.34999999998</v>
      </c>
      <c r="R31" s="28">
        <v>2007.5</v>
      </c>
      <c r="S31" s="30">
        <f t="shared" si="66"/>
        <v>1722.8801922416753</v>
      </c>
      <c r="T31" s="30">
        <f t="shared" si="67"/>
        <v>42372.302499999998</v>
      </c>
      <c r="U31" s="31">
        <v>34100</v>
      </c>
      <c r="V31" s="30">
        <f t="shared" si="68"/>
        <v>29265.36216958462</v>
      </c>
      <c r="W31" s="30">
        <f t="shared" si="69"/>
        <v>719748.7</v>
      </c>
      <c r="X31" s="53">
        <v>1.1624000000000001</v>
      </c>
      <c r="Y31" s="51">
        <v>1.1619999999999999</v>
      </c>
      <c r="Z31" s="53">
        <v>1.1652</v>
      </c>
      <c r="AA31" s="51">
        <v>24.605</v>
      </c>
      <c r="AB31" s="54">
        <v>21.106999999999999</v>
      </c>
    </row>
    <row r="32" spans="1:28" ht="13.5" x14ac:dyDescent="0.25">
      <c r="A32" s="32">
        <v>29</v>
      </c>
      <c r="B32" s="33">
        <v>1</v>
      </c>
      <c r="C32" s="34">
        <v>9733.5</v>
      </c>
      <c r="D32" s="29">
        <f t="shared" si="56"/>
        <v>8434.5753899480078</v>
      </c>
      <c r="E32" s="30">
        <f t="shared" si="57"/>
        <v>207625.2885</v>
      </c>
      <c r="F32" s="28">
        <v>2609</v>
      </c>
      <c r="G32" s="30">
        <f t="shared" si="58"/>
        <v>2260.8318890814558</v>
      </c>
      <c r="H32" s="30">
        <f t="shared" si="59"/>
        <v>55652.578999999998</v>
      </c>
      <c r="I32" s="28">
        <v>2509</v>
      </c>
      <c r="J32" s="30">
        <f t="shared" si="60"/>
        <v>2174.1767764298097</v>
      </c>
      <c r="K32" s="30">
        <f t="shared" si="61"/>
        <v>53519.478999999999</v>
      </c>
      <c r="L32" s="28">
        <v>2791</v>
      </c>
      <c r="M32" s="30">
        <f t="shared" si="62"/>
        <v>2418.5441941074523</v>
      </c>
      <c r="N32" s="30">
        <f t="shared" si="63"/>
        <v>59534.820999999996</v>
      </c>
      <c r="O32" s="31">
        <v>14950</v>
      </c>
      <c r="P32" s="30">
        <f t="shared" si="64"/>
        <v>12954.939341421144</v>
      </c>
      <c r="Q32" s="30">
        <f t="shared" si="65"/>
        <v>318898.45</v>
      </c>
      <c r="R32" s="28">
        <v>1983.5</v>
      </c>
      <c r="S32" s="30">
        <f t="shared" si="66"/>
        <v>1718.8041594454073</v>
      </c>
      <c r="T32" s="30">
        <f t="shared" si="67"/>
        <v>42310.038500000002</v>
      </c>
      <c r="U32" s="31">
        <v>33610</v>
      </c>
      <c r="V32" s="30">
        <f t="shared" si="68"/>
        <v>29124.783362218372</v>
      </c>
      <c r="W32" s="30">
        <f t="shared" si="69"/>
        <v>716934.91</v>
      </c>
      <c r="X32" s="53">
        <v>1.1503000000000001</v>
      </c>
      <c r="Y32" s="51">
        <v>1.151</v>
      </c>
      <c r="Z32" s="53">
        <v>1.1539999999999999</v>
      </c>
      <c r="AA32" s="51">
        <v>24.61</v>
      </c>
      <c r="AB32" s="54">
        <v>21.331</v>
      </c>
    </row>
    <row r="33" spans="1:28" ht="13.5" x14ac:dyDescent="0.25">
      <c r="A33" s="32">
        <v>30</v>
      </c>
      <c r="B33" s="33">
        <v>1</v>
      </c>
      <c r="C33" s="34">
        <v>9699.5</v>
      </c>
      <c r="D33" s="29">
        <f t="shared" si="56"/>
        <v>8411.672881796896</v>
      </c>
      <c r="E33" s="30">
        <f t="shared" si="57"/>
        <v>206870.93599999999</v>
      </c>
      <c r="F33" s="28">
        <v>2611</v>
      </c>
      <c r="G33" s="30">
        <f t="shared" si="58"/>
        <v>2264.3309340039891</v>
      </c>
      <c r="H33" s="30">
        <f t="shared" si="59"/>
        <v>55687.407999999996</v>
      </c>
      <c r="I33" s="28">
        <v>2509</v>
      </c>
      <c r="J33" s="30">
        <f t="shared" si="60"/>
        <v>2175.8737316798197</v>
      </c>
      <c r="K33" s="30">
        <f t="shared" si="61"/>
        <v>53511.951999999997</v>
      </c>
      <c r="L33" s="28">
        <v>2795</v>
      </c>
      <c r="M33" s="30">
        <f t="shared" si="62"/>
        <v>2423.9007891770011</v>
      </c>
      <c r="N33" s="30">
        <f t="shared" si="63"/>
        <v>59611.759999999995</v>
      </c>
      <c r="O33" s="31">
        <v>14890</v>
      </c>
      <c r="P33" s="30">
        <f t="shared" si="64"/>
        <v>12913.017084381234</v>
      </c>
      <c r="Q33" s="30">
        <f t="shared" si="65"/>
        <v>317573.92</v>
      </c>
      <c r="R33" s="28">
        <v>1976</v>
      </c>
      <c r="S33" s="30">
        <f t="shared" si="66"/>
        <v>1713.641488162345</v>
      </c>
      <c r="T33" s="30">
        <f t="shared" si="67"/>
        <v>42144.127999999997</v>
      </c>
      <c r="U33" s="31">
        <v>33785</v>
      </c>
      <c r="V33" s="30">
        <f t="shared" si="68"/>
        <v>29299.280201196772</v>
      </c>
      <c r="W33" s="30">
        <f t="shared" si="69"/>
        <v>720566.48</v>
      </c>
      <c r="X33" s="53">
        <v>1.1496999999999999</v>
      </c>
      <c r="Y33" s="53">
        <v>1.1497999999999999</v>
      </c>
      <c r="Z33" s="53">
        <v>1.1531</v>
      </c>
      <c r="AA33" s="51">
        <v>24.565000000000001</v>
      </c>
      <c r="AB33" s="54">
        <v>21.327999999999999</v>
      </c>
    </row>
    <row r="34" spans="1:28" ht="14.25" thickBot="1" x14ac:dyDescent="0.3">
      <c r="A34" s="35">
        <v>31</v>
      </c>
      <c r="B34" s="33">
        <v>1</v>
      </c>
      <c r="C34" s="34">
        <v>9606</v>
      </c>
      <c r="D34" s="29">
        <f t="shared" si="56"/>
        <v>8389.5196506550219</v>
      </c>
      <c r="E34" s="30">
        <f t="shared" si="57"/>
        <v>206221.60800000001</v>
      </c>
      <c r="F34" s="28">
        <v>2580</v>
      </c>
      <c r="G34" s="30">
        <f t="shared" si="58"/>
        <v>2253.2751091703058</v>
      </c>
      <c r="H34" s="30">
        <f t="shared" si="59"/>
        <v>55387.44</v>
      </c>
      <c r="I34" s="28">
        <v>2509</v>
      </c>
      <c r="J34" s="30">
        <f t="shared" si="60"/>
        <v>2191.2663755458516</v>
      </c>
      <c r="K34" s="30">
        <f t="shared" si="61"/>
        <v>53863.212</v>
      </c>
      <c r="L34" s="28">
        <v>2769</v>
      </c>
      <c r="M34" s="30">
        <f t="shared" si="62"/>
        <v>2418.3406113537117</v>
      </c>
      <c r="N34" s="30">
        <f t="shared" si="63"/>
        <v>59444.892</v>
      </c>
      <c r="O34" s="31">
        <v>14800</v>
      </c>
      <c r="P34" s="30">
        <f t="shared" si="64"/>
        <v>12925.764192139737</v>
      </c>
      <c r="Q34" s="30">
        <f t="shared" si="65"/>
        <v>317726.40000000002</v>
      </c>
      <c r="R34" s="28">
        <v>1940</v>
      </c>
      <c r="S34" s="30">
        <f t="shared" si="66"/>
        <v>1694.3231441048035</v>
      </c>
      <c r="T34" s="30">
        <f t="shared" si="67"/>
        <v>41647.919999999998</v>
      </c>
      <c r="U34" s="31">
        <v>32800</v>
      </c>
      <c r="V34" s="30">
        <f t="shared" si="68"/>
        <v>28646.288209606988</v>
      </c>
      <c r="W34" s="30">
        <f t="shared" si="69"/>
        <v>704150.4</v>
      </c>
      <c r="X34" s="53">
        <v>1.1415999999999999</v>
      </c>
      <c r="Y34" s="53">
        <v>1.1416999999999999</v>
      </c>
      <c r="Z34" s="53">
        <v>1.145</v>
      </c>
      <c r="AA34" s="51">
        <v>24.57</v>
      </c>
      <c r="AB34" s="54">
        <v>21.468</v>
      </c>
    </row>
    <row r="35" spans="1:28" ht="14.25" thickBot="1" x14ac:dyDescent="0.3">
      <c r="A35" s="36"/>
      <c r="B35" s="37">
        <f>SUM(B4:B34)</f>
        <v>23</v>
      </c>
      <c r="C35" s="58">
        <f>AVERAGE(C4:C34)</f>
        <v>9778.217391304348</v>
      </c>
      <c r="D35" s="47">
        <f t="shared" ref="D35:W35" si="70">AVERAGE(D4:D34)</f>
        <v>8372.9922642800502</v>
      </c>
      <c r="E35" s="47">
        <f t="shared" si="70"/>
        <v>206183.37615217391</v>
      </c>
      <c r="F35" s="58">
        <f t="shared" si="70"/>
        <v>2604.1521739130435</v>
      </c>
      <c r="G35" s="47">
        <f t="shared" si="70"/>
        <v>2230.057999407717</v>
      </c>
      <c r="H35" s="47">
        <f t="shared" si="70"/>
        <v>54914.133869565223</v>
      </c>
      <c r="I35" s="58">
        <f t="shared" si="70"/>
        <v>2509</v>
      </c>
      <c r="J35" s="47">
        <f t="shared" si="70"/>
        <v>2148.6186406998982</v>
      </c>
      <c r="K35" s="47">
        <f t="shared" si="70"/>
        <v>52909.137478260884</v>
      </c>
      <c r="L35" s="58">
        <f t="shared" si="70"/>
        <v>2758.8478260869565</v>
      </c>
      <c r="M35" s="47">
        <f t="shared" si="70"/>
        <v>2362.6072667531093</v>
      </c>
      <c r="N35" s="47">
        <f t="shared" si="70"/>
        <v>58177.300739130427</v>
      </c>
      <c r="O35" s="58">
        <f t="shared" si="70"/>
        <v>15023.260869565218</v>
      </c>
      <c r="P35" s="47">
        <f t="shared" si="70"/>
        <v>12864.759727504248</v>
      </c>
      <c r="Q35" s="47">
        <f t="shared" si="70"/>
        <v>316789.56108695653</v>
      </c>
      <c r="R35" s="58">
        <f t="shared" si="70"/>
        <v>1994.8695652173913</v>
      </c>
      <c r="S35" s="47">
        <f t="shared" si="70"/>
        <v>1708.1932167303605</v>
      </c>
      <c r="T35" s="47">
        <f t="shared" si="70"/>
        <v>42063.89080434783</v>
      </c>
      <c r="U35" s="58">
        <f t="shared" si="70"/>
        <v>33693.478260869568</v>
      </c>
      <c r="V35" s="47">
        <f t="shared" si="70"/>
        <v>28851.860783069769</v>
      </c>
      <c r="W35" s="47">
        <f t="shared" si="70"/>
        <v>710461.69086956535</v>
      </c>
      <c r="X35" s="56">
        <f>AVERAGE(X4:X34)</f>
        <v>1.164686956521739</v>
      </c>
      <c r="Y35" s="56">
        <f>AVERAGE(Y4:Y34)</f>
        <v>1.1647369565217389</v>
      </c>
      <c r="Z35" s="61">
        <f t="shared" ref="Z35" si="71">AVERAGE(Z4:Z34)</f>
        <v>1.1677913043478261</v>
      </c>
      <c r="AA35" s="61">
        <f>AVERAGE(AA4:AA34)</f>
        <v>24.625217391304353</v>
      </c>
      <c r="AB35" s="62">
        <f>AVERAGE(AB4:AB34)</f>
        <v>21.08773913043478</v>
      </c>
    </row>
    <row r="36" spans="1:28" ht="14.25" x14ac:dyDescent="0.3">
      <c r="A36" s="38"/>
      <c r="B36" s="10"/>
      <c r="C36" s="8"/>
      <c r="D36" s="8"/>
      <c r="E36" s="8"/>
      <c r="F36" s="8"/>
      <c r="G36" s="8"/>
      <c r="H36" s="8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40" t="s">
        <v>18</v>
      </c>
      <c r="Y36" s="40"/>
      <c r="Z36" s="41"/>
      <c r="AA36" s="40"/>
      <c r="AB36" s="40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July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2014-08-01T07:55:48Z</cp:lastPrinted>
  <dcterms:created xsi:type="dcterms:W3CDTF">2004-09-28T09:31:55Z</dcterms:created>
  <dcterms:modified xsi:type="dcterms:W3CDTF">2025-11-24T12:41:39Z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