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D66D4A27-48B8-4B8A-A3F0-6C6ED239638B}" xr6:coauthVersionLast="47" xr6:coauthVersionMax="47" xr10:uidLastSave="{00000000-0000-0000-0000-000000000000}"/>
  <bookViews>
    <workbookView xWindow="-120" yWindow="-120" windowWidth="29040" windowHeight="15720" xr2:uid="{3367B0CE-70F4-4B4D-B4F7-5C30E1635661}"/>
  </bookViews>
  <sheets>
    <sheet name="September 2025" sheetId="1" r:id="rId1"/>
  </sheets>
  <calcPr calcId="181029" iterateDelta="1E-4"/>
</workbook>
</file>

<file path=xl/calcChain.xml><?xml version="1.0" encoding="utf-8"?>
<calcChain xmlns="http://schemas.openxmlformats.org/spreadsheetml/2006/main">
  <c r="D27" i="1" l="1"/>
  <c r="E27" i="1"/>
  <c r="G27" i="1"/>
  <c r="H27" i="1"/>
  <c r="J27" i="1"/>
  <c r="K27" i="1"/>
  <c r="M27" i="1"/>
  <c r="N27" i="1"/>
  <c r="P27" i="1"/>
  <c r="Q27" i="1"/>
  <c r="S27" i="1"/>
  <c r="T27" i="1"/>
  <c r="V27" i="1"/>
  <c r="W27" i="1"/>
  <c r="D28" i="1"/>
  <c r="E28" i="1"/>
  <c r="G28" i="1"/>
  <c r="H28" i="1"/>
  <c r="J28" i="1"/>
  <c r="K28" i="1"/>
  <c r="M28" i="1"/>
  <c r="N28" i="1"/>
  <c r="P28" i="1"/>
  <c r="Q28" i="1"/>
  <c r="S28" i="1"/>
  <c r="T28" i="1"/>
  <c r="V28" i="1"/>
  <c r="W28" i="1"/>
  <c r="D29" i="1"/>
  <c r="E29" i="1"/>
  <c r="G29" i="1"/>
  <c r="H29" i="1"/>
  <c r="J29" i="1"/>
  <c r="K29" i="1"/>
  <c r="M29" i="1"/>
  <c r="N29" i="1"/>
  <c r="P29" i="1"/>
  <c r="Q29" i="1"/>
  <c r="S29" i="1"/>
  <c r="T29" i="1"/>
  <c r="V29" i="1"/>
  <c r="W29" i="1"/>
  <c r="D32" i="1"/>
  <c r="E32" i="1"/>
  <c r="G32" i="1"/>
  <c r="H32" i="1"/>
  <c r="J32" i="1"/>
  <c r="K32" i="1"/>
  <c r="M32" i="1"/>
  <c r="N32" i="1"/>
  <c r="P32" i="1"/>
  <c r="Q32" i="1"/>
  <c r="S32" i="1"/>
  <c r="T32" i="1"/>
  <c r="V32" i="1"/>
  <c r="W32" i="1"/>
  <c r="D33" i="1"/>
  <c r="E33" i="1"/>
  <c r="G33" i="1"/>
  <c r="H33" i="1"/>
  <c r="J33" i="1"/>
  <c r="K33" i="1"/>
  <c r="M33" i="1"/>
  <c r="N33" i="1"/>
  <c r="P33" i="1"/>
  <c r="Q33" i="1"/>
  <c r="S33" i="1"/>
  <c r="T33" i="1"/>
  <c r="V33" i="1"/>
  <c r="W33" i="1"/>
  <c r="D34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25" i="1"/>
  <c r="E25" i="1"/>
  <c r="G25" i="1"/>
  <c r="H25" i="1"/>
  <c r="J25" i="1"/>
  <c r="K25" i="1"/>
  <c r="M25" i="1"/>
  <c r="N25" i="1"/>
  <c r="P25" i="1"/>
  <c r="Q25" i="1"/>
  <c r="S25" i="1"/>
  <c r="T25" i="1"/>
  <c r="V25" i="1"/>
  <c r="W25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Y35" i="1"/>
  <c r="X35" i="1"/>
  <c r="D14" i="1" l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U35" i="1"/>
  <c r="R35" i="1"/>
  <c r="F35" i="1"/>
  <c r="I35" i="1"/>
  <c r="L35" i="1"/>
  <c r="O35" i="1"/>
  <c r="C35" i="1"/>
  <c r="AB35" i="1"/>
  <c r="AA35" i="1"/>
  <c r="Z35" i="1"/>
  <c r="E4" i="1"/>
  <c r="S35" i="1" l="1"/>
  <c r="P35" i="1"/>
  <c r="Q35" i="1"/>
  <c r="T35" i="1"/>
  <c r="M35" i="1"/>
  <c r="D35" i="1"/>
  <c r="N35" i="1"/>
  <c r="E35" i="1"/>
  <c r="D5" i="1"/>
  <c r="D4" i="1"/>
  <c r="G4" i="1"/>
  <c r="G35" i="1" s="1"/>
  <c r="H4" i="1"/>
  <c r="J4" i="1"/>
  <c r="K4" i="1"/>
  <c r="M4" i="1"/>
  <c r="N4" i="1"/>
  <c r="P4" i="1"/>
  <c r="Q4" i="1"/>
  <c r="S4" i="1"/>
  <c r="T4" i="1"/>
  <c r="V4" i="1"/>
  <c r="W4" i="1"/>
  <c r="E5" i="1"/>
  <c r="G5" i="1"/>
  <c r="H5" i="1"/>
  <c r="J5" i="1"/>
  <c r="K5" i="1"/>
  <c r="M5" i="1"/>
  <c r="N5" i="1"/>
  <c r="P5" i="1"/>
  <c r="Q5" i="1"/>
  <c r="S5" i="1"/>
  <c r="T5" i="1"/>
  <c r="V5" i="1"/>
  <c r="W5" i="1"/>
  <c r="D6" i="1"/>
  <c r="E6" i="1"/>
  <c r="G6" i="1"/>
  <c r="H6" i="1"/>
  <c r="H35" i="1" s="1"/>
  <c r="J6" i="1"/>
  <c r="K6" i="1"/>
  <c r="M6" i="1"/>
  <c r="N6" i="1"/>
  <c r="P6" i="1"/>
  <c r="Q6" i="1"/>
  <c r="S6" i="1"/>
  <c r="T6" i="1"/>
  <c r="V6" i="1"/>
  <c r="W6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9" i="1"/>
  <c r="G9" i="1"/>
  <c r="J9" i="1"/>
  <c r="M9" i="1"/>
  <c r="P9" i="1"/>
  <c r="S9" i="1"/>
  <c r="V9" i="1"/>
  <c r="D10" i="1"/>
  <c r="G10" i="1"/>
  <c r="J10" i="1"/>
  <c r="M10" i="1"/>
  <c r="P10" i="1"/>
  <c r="S10" i="1"/>
  <c r="V10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B35" i="1"/>
  <c r="J35" i="1" l="1"/>
  <c r="K35" i="1"/>
  <c r="W35" i="1"/>
  <c r="V35" i="1"/>
</calcChain>
</file>

<file path=xl/sharedStrings.xml><?xml version="1.0" encoding="utf-8"?>
<sst xmlns="http://schemas.openxmlformats.org/spreadsheetml/2006/main" count="58" uniqueCount="24">
  <si>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</si>
  <si>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</si>
  <si>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</si>
  <si>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</si>
  <si>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</si>
  <si>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</si>
  <si>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</si>
  <si>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</si>
  <si>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</si>
  <si>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</si>
  <si>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</si>
  <si>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</si>
  <si>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</si>
  <si>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</si>
  <si>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</si>
  <si>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</si>
  <si>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LME FX</t>
  </si>
  <si>
    <t>September 2025</t>
  </si>
  <si>
    <t>days</t>
  </si>
  <si>
    <t>ČNB</t>
  </si>
  <si>
    <t xml:space="preserve">      ČNB</t>
  </si>
  <si>
    <t>BFIX</t>
  </si>
  <si>
    <t>ECB</t>
  </si>
  <si>
    <t xml:space="preserve">bez záruky     without guarantee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</si>
</sst>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  <numFmt numFmtId="170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7" xfId="1" applyNumberFormat="1" applyFont="1" applyBorder="1"/>
    <xf numFmtId="164" fontId="3" fillId="0" borderId="0" xfId="1" applyNumberFormat="1" applyFont="1"/>
    <xf numFmtId="164" fontId="3" fillId="0" borderId="8" xfId="1" applyNumberFormat="1" applyFont="1" applyBorder="1"/>
    <xf numFmtId="0" fontId="3" fillId="0" borderId="0" xfId="1" applyFont="1"/>
    <xf numFmtId="0" fontId="3" fillId="0" borderId="7" xfId="1" applyFont="1" applyBorder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30" xfId="1" applyFont="1" applyBorder="1"/>
    <xf numFmtId="0" fontId="3" fillId="0" borderId="12" xfId="1" applyFont="1" applyBorder="1"/>
    <xf numFmtId="0" fontId="3" fillId="0" borderId="31" xfId="1" applyFont="1" applyBorder="1" applyAlignment="1">
      <alignment horizontal="center"/>
    </xf>
    <xf numFmtId="0" fontId="3" fillId="0" borderId="32" xfId="1" applyFont="1" applyBorder="1" applyAlignment="1">
      <alignment horizontal="center"/>
    </xf>
    <xf numFmtId="165" fontId="4" fillId="0" borderId="33" xfId="1" applyNumberFormat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0" fontId="4" fillId="0" borderId="33" xfId="1" applyFont="1" applyBorder="1"/>
    <xf numFmtId="0" fontId="4" fillId="0" borderId="8" xfId="1" applyFont="1" applyBorder="1" applyAlignment="1">
      <alignment horizontal="center"/>
    </xf>
    <xf numFmtId="0" fontId="3" fillId="0" borderId="15" xfId="1" applyFont="1" applyBorder="1"/>
    <xf numFmtId="165" fontId="3" fillId="0" borderId="29" xfId="1" applyNumberFormat="1" applyFont="1" applyBorder="1" applyAlignment="1">
      <alignment horizontal="center"/>
    </xf>
    <xf numFmtId="165" fontId="3" fillId="0" borderId="28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7" fillId="0" borderId="26" xfId="1" applyNumberFormat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168" fontId="3" fillId="0" borderId="20" xfId="1" applyNumberFormat="1" applyFont="1" applyBorder="1"/>
    <xf numFmtId="170" fontId="3" fillId="0" borderId="22" xfId="1" applyNumberFormat="1" applyFont="1" applyBorder="1" applyAlignment="1">
      <alignment horizontal="center"/>
    </xf>
    <xf numFmtId="168" fontId="3" fillId="0" borderId="27" xfId="1" applyNumberFormat="1" applyFont="1" applyBorder="1" applyAlignment="1">
      <alignment horizontal="center"/>
    </xf>
    <xf numFmtId="4" fontId="6" fillId="2" borderId="26" xfId="1" applyNumberFormat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left"/>
    </xf>
    <xf numFmtId="168" fontId="6" fillId="2" borderId="26" xfId="1" applyNumberFormat="1" applyFont="1" applyFill="1" applyBorder="1" applyAlignment="1">
      <alignment horizontal="center"/>
    </xf>
    <xf numFmtId="169" fontId="6" fillId="2" borderId="26" xfId="1" applyNumberFormat="1" applyFont="1" applyFill="1" applyBorder="1" applyAlignment="1">
      <alignment horizontal="center"/>
    </xf>
    <xf numFmtId="169" fontId="6" fillId="2" borderId="34" xfId="1" applyNumberFormat="1" applyFont="1" applyFill="1" applyBorder="1" applyAlignment="1">
      <alignment horizontal="center"/>
    </xf>
  </cellXfs>
  <cellStyles count="2">
    <cellStyle name="Normální" xfId="0" builtinId="0"/>
    <cellStyle name="normální_List1" xfId="1" xr:uid="{10C5D690-E2CC-4363-AEC4-B534B61974D3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89E8E-DE14-4AA1-BB9B-708F68633C5B}">
  <dimension ref="A1:AB36"/>
  <sheetViews>
    <sheetView tabSelected="1" zoomScaleNormal="100" workbookViewId="0">
      <pane xSplit="1" topLeftCell="C1" activePane="topRight" state="frozen"/>
      <selection pane="topRight" activeCell="Y33" sqref="Y33"/>
    </sheetView>
  </sheetViews>
  <sheetFormatPr defaultRowHeight="12.75" x14ac:dyDescent="0.2"/>
  <cols>
    <col min="1" max="1" width="17.85546875" customWidth="1"/>
    <col min="2" max="2" width="6" customWidth="1"/>
    <col min="3" max="3" width="10.140625" customWidth="1"/>
    <col min="4" max="4" width="8.5703125" customWidth="1"/>
    <col min="5" max="5" width="10.5703125" customWidth="1"/>
    <col min="13" max="13" width="9.7109375" customWidth="1"/>
    <col min="15" max="15" width="10.5703125" customWidth="1"/>
    <col min="17" max="17" width="9.85546875" customWidth="1"/>
    <col min="21" max="21" width="10.28515625" customWidth="1"/>
    <col min="23" max="23" width="10.5703125" customWidth="1"/>
    <col min="24" max="24" width="9.85546875" customWidth="1"/>
  </cols>
  <sheetData>
    <row r="1" spans="1:28" ht="14.25" x14ac:dyDescent="0.3">
      <c r="A1" s="65" t="s">
        <v>17</v>
      </c>
      <c r="B1" s="1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4"/>
      <c r="X1" s="44" t="s">
        <v>22</v>
      </c>
      <c r="Y1" s="44" t="s">
        <v>21</v>
      </c>
      <c r="Z1" s="43" t="s">
        <v>16</v>
      </c>
      <c r="AA1" s="42" t="s">
        <v>19</v>
      </c>
      <c r="AB1" s="48" t="s">
        <v>20</v>
      </c>
    </row>
    <row r="2" spans="1:28" ht="14.25" x14ac:dyDescent="0.3">
      <c r="A2" s="7" t="s">
        <v>2</v>
      </c>
      <c r="B2" s="40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38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10" t="s">
        <v>8</v>
      </c>
      <c r="X2" s="13" t="s">
        <v>3</v>
      </c>
      <c r="Y2" s="13" t="s">
        <v>3</v>
      </c>
      <c r="Z2" s="14" t="s">
        <v>3</v>
      </c>
      <c r="AA2" s="15" t="s">
        <v>5</v>
      </c>
      <c r="AB2" s="49" t="s">
        <v>6</v>
      </c>
    </row>
    <row r="3" spans="1:28" ht="15" thickBot="1" x14ac:dyDescent="0.35">
      <c r="A3" s="16" t="s">
        <v>1</v>
      </c>
      <c r="B3" s="41" t="s">
        <v>18</v>
      </c>
      <c r="C3" s="17"/>
      <c r="D3" s="18"/>
      <c r="E3" s="19"/>
      <c r="F3" s="17"/>
      <c r="G3" s="20"/>
      <c r="H3" s="21"/>
      <c r="I3" s="22"/>
      <c r="J3" s="18"/>
      <c r="K3" s="20"/>
      <c r="L3" s="23"/>
      <c r="M3" s="18"/>
      <c r="N3" s="20"/>
      <c r="O3" s="39"/>
      <c r="P3" s="18"/>
      <c r="Q3" s="20"/>
      <c r="R3" s="23"/>
      <c r="S3" s="18"/>
      <c r="T3" s="24"/>
      <c r="U3" s="22"/>
      <c r="V3" s="18"/>
      <c r="W3" s="24"/>
      <c r="X3" s="60">
        <v>-3.0000000000000001E-3</v>
      </c>
      <c r="Y3" s="60">
        <v>-3.0000000000000001E-3</v>
      </c>
      <c r="Z3" s="25"/>
      <c r="AA3" s="26"/>
      <c r="AB3" s="50"/>
    </row>
    <row r="4" spans="1:28" ht="13.5" x14ac:dyDescent="0.25">
      <c r="A4" s="27">
        <v>1</v>
      </c>
      <c r="B4" s="28">
        <v>1</v>
      </c>
      <c r="C4" s="53">
        <v>9804.5</v>
      </c>
      <c r="D4" s="54">
        <f t="shared" ref="D4:D11" si="0">IF(C4=0,"",C4/Z4)</f>
        <v>8369.1848058045234</v>
      </c>
      <c r="E4" s="55">
        <f>C4*AB4</f>
        <v>204590.50150000001</v>
      </c>
      <c r="F4" s="53">
        <v>2612.5</v>
      </c>
      <c r="G4" s="55">
        <f t="shared" ref="G4:G11" si="1">IF(F4=0,"",F4/Z4)</f>
        <v>2230.0469483568077</v>
      </c>
      <c r="H4" s="55">
        <f>F4*AB4</f>
        <v>54515.037500000006</v>
      </c>
      <c r="I4" s="53">
        <v>2509</v>
      </c>
      <c r="J4" s="55">
        <f t="shared" ref="J4:J11" si="2">IF(I4=0,"",I4/Z4)</f>
        <v>2141.6986769099444</v>
      </c>
      <c r="K4" s="55">
        <f>I4*AB4</f>
        <v>52355.303</v>
      </c>
      <c r="L4" s="53">
        <v>2840</v>
      </c>
      <c r="M4" s="55">
        <f t="shared" ref="M4:M11" si="3">IF(L4=0,"",L4/Z4)</f>
        <v>2424.2424242424245</v>
      </c>
      <c r="N4" s="55">
        <f>L4*AB4</f>
        <v>59262.280000000006</v>
      </c>
      <c r="O4" s="56">
        <v>15265</v>
      </c>
      <c r="P4" s="55">
        <f t="shared" ref="P4:P11" si="4">IF(O4=0,"",O4/Z4)</f>
        <v>13030.30303030303</v>
      </c>
      <c r="Q4" s="55">
        <f>O4*AB4</f>
        <v>318534.755</v>
      </c>
      <c r="R4" s="53">
        <v>1955</v>
      </c>
      <c r="S4" s="55">
        <f t="shared" ref="S4:S11" si="5">IF(R4=0,"",R4/Z4)</f>
        <v>1668.8006828851899</v>
      </c>
      <c r="T4" s="55">
        <f>R4*AB4</f>
        <v>40794.985000000001</v>
      </c>
      <c r="U4" s="56">
        <v>35150</v>
      </c>
      <c r="V4" s="55">
        <f t="shared" ref="V4:V11" si="6">IF(U4=0,"",U4/Z4)</f>
        <v>30004.268032437049</v>
      </c>
      <c r="W4" s="55">
        <f>U4*AB4</f>
        <v>733475.05</v>
      </c>
      <c r="X4" s="61">
        <v>1.1685000000000001</v>
      </c>
      <c r="Y4" s="45">
        <v>1.1685000000000001</v>
      </c>
      <c r="Z4" s="45">
        <v>1.1715</v>
      </c>
      <c r="AA4" s="46">
        <v>24.44</v>
      </c>
      <c r="AB4" s="51">
        <v>20.867000000000001</v>
      </c>
    </row>
    <row r="5" spans="1:28" ht="13.5" x14ac:dyDescent="0.25">
      <c r="A5" s="29">
        <v>2</v>
      </c>
      <c r="B5" s="30">
        <v>1</v>
      </c>
      <c r="C5" s="57">
        <v>9773.5</v>
      </c>
      <c r="D5" s="54">
        <f t="shared" si="0"/>
        <v>8392.1518117808682</v>
      </c>
      <c r="E5" s="55">
        <f>C5*AB5</f>
        <v>205566.02550000002</v>
      </c>
      <c r="F5" s="57">
        <v>2615</v>
      </c>
      <c r="G5" s="55">
        <f t="shared" si="1"/>
        <v>2245.4061480336595</v>
      </c>
      <c r="H5" s="55">
        <f>F5*AB5</f>
        <v>55001.295000000006</v>
      </c>
      <c r="I5" s="57">
        <v>2509</v>
      </c>
      <c r="J5" s="55">
        <f t="shared" si="2"/>
        <v>2154.3877726257942</v>
      </c>
      <c r="K5" s="55">
        <f>I5*AB5</f>
        <v>52771.797000000006</v>
      </c>
      <c r="L5" s="57">
        <v>2874</v>
      </c>
      <c r="M5" s="55">
        <f t="shared" si="3"/>
        <v>2467.8001030396699</v>
      </c>
      <c r="N5" s="55">
        <f>L5*AB5</f>
        <v>60448.842000000004</v>
      </c>
      <c r="O5" s="58">
        <v>15100</v>
      </c>
      <c r="P5" s="55">
        <f t="shared" si="4"/>
        <v>12965.825176026103</v>
      </c>
      <c r="Q5" s="55">
        <f>O5*AB5</f>
        <v>317598.30000000005</v>
      </c>
      <c r="R5" s="57">
        <v>1947</v>
      </c>
      <c r="S5" s="55">
        <f t="shared" si="5"/>
        <v>1671.8186501803193</v>
      </c>
      <c r="T5" s="55">
        <f>R5*AB5</f>
        <v>40951.251000000004</v>
      </c>
      <c r="U5" s="58">
        <v>35080</v>
      </c>
      <c r="V5" s="55">
        <f t="shared" si="6"/>
        <v>30121.93027648978</v>
      </c>
      <c r="W5" s="55">
        <f>U5*AB5</f>
        <v>737837.64</v>
      </c>
      <c r="X5" s="61">
        <v>1.1616</v>
      </c>
      <c r="Y5" s="47">
        <v>1.1617</v>
      </c>
      <c r="Z5" s="47">
        <v>1.1646000000000001</v>
      </c>
      <c r="AA5" s="46">
        <v>24.484999999999999</v>
      </c>
      <c r="AB5" s="52">
        <v>21.033000000000001</v>
      </c>
    </row>
    <row r="6" spans="1:28" ht="13.5" x14ac:dyDescent="0.25">
      <c r="A6" s="29">
        <v>3</v>
      </c>
      <c r="B6" s="30">
        <v>1</v>
      </c>
      <c r="C6" s="57">
        <v>9873</v>
      </c>
      <c r="D6" s="54">
        <f t="shared" si="0"/>
        <v>8472.4963528705048</v>
      </c>
      <c r="E6" s="55">
        <f>C6*AB6</f>
        <v>207017.06400000001</v>
      </c>
      <c r="F6" s="57">
        <v>2617</v>
      </c>
      <c r="G6" s="55">
        <f t="shared" si="1"/>
        <v>2245.773620526903</v>
      </c>
      <c r="H6" s="55">
        <f>F6*AB6</f>
        <v>54873.256000000001</v>
      </c>
      <c r="I6" s="57">
        <v>2509</v>
      </c>
      <c r="J6" s="55">
        <f t="shared" si="2"/>
        <v>2153.0936239594953</v>
      </c>
      <c r="K6" s="55">
        <f>I6*AB6</f>
        <v>52608.712</v>
      </c>
      <c r="L6" s="57">
        <v>2888</v>
      </c>
      <c r="M6" s="55">
        <f t="shared" si="3"/>
        <v>2478.3317600617866</v>
      </c>
      <c r="N6" s="55">
        <f>L6*AB6</f>
        <v>60555.584000000003</v>
      </c>
      <c r="O6" s="58">
        <v>15110</v>
      </c>
      <c r="P6" s="55">
        <f t="shared" si="4"/>
        <v>12966.618038273406</v>
      </c>
      <c r="Q6" s="55">
        <f>O6*AB6</f>
        <v>316826.48</v>
      </c>
      <c r="R6" s="57">
        <v>1958</v>
      </c>
      <c r="S6" s="55">
        <f t="shared" si="5"/>
        <v>1680.254011842444</v>
      </c>
      <c r="T6" s="55">
        <f>R6*AB6</f>
        <v>41055.343999999997</v>
      </c>
      <c r="U6" s="58">
        <v>35000</v>
      </c>
      <c r="V6" s="55">
        <f t="shared" si="6"/>
        <v>30035.18407277096</v>
      </c>
      <c r="W6" s="55">
        <f>U6*AB6</f>
        <v>733880</v>
      </c>
      <c r="X6" s="61">
        <v>1.1623000000000001</v>
      </c>
      <c r="Y6" s="47">
        <v>1.1620999999999999</v>
      </c>
      <c r="Z6" s="47">
        <v>1.1653</v>
      </c>
      <c r="AA6" s="46">
        <v>24.445</v>
      </c>
      <c r="AB6" s="52">
        <v>20.968</v>
      </c>
    </row>
    <row r="7" spans="1:28" ht="13.5" x14ac:dyDescent="0.25">
      <c r="A7" s="29">
        <v>4</v>
      </c>
      <c r="B7" s="30">
        <v>1</v>
      </c>
      <c r="C7" s="57">
        <v>9813</v>
      </c>
      <c r="D7" s="54">
        <f t="shared" si="0"/>
        <v>8425.3455825534475</v>
      </c>
      <c r="E7" s="55">
        <f>C7*AB7</f>
        <v>205955.24400000001</v>
      </c>
      <c r="F7" s="57">
        <v>2606</v>
      </c>
      <c r="G7" s="55">
        <f t="shared" si="1"/>
        <v>2237.4860479093327</v>
      </c>
      <c r="H7" s="55">
        <f>F7*AB7</f>
        <v>54694.727999999996</v>
      </c>
      <c r="I7" s="57">
        <v>2509</v>
      </c>
      <c r="J7" s="55">
        <f t="shared" si="2"/>
        <v>2154.2027990040351</v>
      </c>
      <c r="K7" s="55">
        <f>I7*AB7</f>
        <v>52658.892</v>
      </c>
      <c r="L7" s="57">
        <v>2848</v>
      </c>
      <c r="M7" s="55">
        <f t="shared" si="3"/>
        <v>2445.2648750751264</v>
      </c>
      <c r="N7" s="55">
        <f>L7*AB7</f>
        <v>59773.824000000001</v>
      </c>
      <c r="O7" s="58">
        <v>15070</v>
      </c>
      <c r="P7" s="55">
        <f t="shared" si="4"/>
        <v>12938.954237142611</v>
      </c>
      <c r="Q7" s="55">
        <f>O7*AB7</f>
        <v>316289.15999999997</v>
      </c>
      <c r="R7" s="57">
        <v>1954</v>
      </c>
      <c r="S7" s="55">
        <f t="shared" si="5"/>
        <v>1677.6852408345496</v>
      </c>
      <c r="T7" s="55">
        <f>R7*AB7</f>
        <v>41010.551999999996</v>
      </c>
      <c r="U7" s="58">
        <v>34695</v>
      </c>
      <c r="V7" s="55">
        <f t="shared" si="6"/>
        <v>29788.786812054605</v>
      </c>
      <c r="W7" s="55">
        <f>U7*AB7</f>
        <v>728178.66</v>
      </c>
      <c r="X7" s="61">
        <v>1.1617</v>
      </c>
      <c r="Y7" s="47">
        <v>1.1611</v>
      </c>
      <c r="Z7" s="47">
        <v>1.1647000000000001</v>
      </c>
      <c r="AA7" s="46">
        <v>24.454999999999998</v>
      </c>
      <c r="AB7" s="52">
        <v>20.988</v>
      </c>
    </row>
    <row r="8" spans="1:28" ht="13.5" x14ac:dyDescent="0.25">
      <c r="A8" s="29">
        <v>5</v>
      </c>
      <c r="B8" s="30">
        <v>1</v>
      </c>
      <c r="C8" s="57">
        <v>9881</v>
      </c>
      <c r="D8" s="54">
        <f t="shared" si="0"/>
        <v>8447.4651620073528</v>
      </c>
      <c r="E8" s="55">
        <f>C8*AB8</f>
        <v>206315.28</v>
      </c>
      <c r="F8" s="57">
        <v>2616</v>
      </c>
      <c r="G8" s="55">
        <f t="shared" si="1"/>
        <v>2236.4708899717875</v>
      </c>
      <c r="H8" s="55">
        <f>F8*AB8</f>
        <v>54622.079999999994</v>
      </c>
      <c r="I8" s="57">
        <v>2509</v>
      </c>
      <c r="J8" s="55">
        <f t="shared" si="2"/>
        <v>2144.9944430195778</v>
      </c>
      <c r="K8" s="55">
        <f>I8*AB8</f>
        <v>52387.92</v>
      </c>
      <c r="L8" s="57">
        <v>2889.5</v>
      </c>
      <c r="M8" s="55">
        <f t="shared" si="3"/>
        <v>2470.2915277421562</v>
      </c>
      <c r="N8" s="55">
        <f>L8*AB8</f>
        <v>60332.759999999995</v>
      </c>
      <c r="O8" s="58">
        <v>15110</v>
      </c>
      <c r="P8" s="55">
        <f t="shared" si="4"/>
        <v>12917.842181756007</v>
      </c>
      <c r="Q8" s="55">
        <f>O8*AB8</f>
        <v>315496.8</v>
      </c>
      <c r="R8" s="57">
        <v>1954</v>
      </c>
      <c r="S8" s="55">
        <f t="shared" si="5"/>
        <v>1670.5138069590494</v>
      </c>
      <c r="T8" s="55">
        <f>R8*AB8</f>
        <v>40799.519999999997</v>
      </c>
      <c r="U8" s="58">
        <v>34785</v>
      </c>
      <c r="V8" s="55">
        <f t="shared" si="6"/>
        <v>29738.394460117979</v>
      </c>
      <c r="W8" s="55">
        <f>U8*AB8</f>
        <v>726310.79999999993</v>
      </c>
      <c r="X8" s="61">
        <v>1.1667000000000001</v>
      </c>
      <c r="Y8" s="47">
        <v>1.1654500000000001</v>
      </c>
      <c r="Z8" s="47">
        <v>1.1697</v>
      </c>
      <c r="AA8" s="46">
        <v>24.425000000000001</v>
      </c>
      <c r="AB8" s="52">
        <v>20.88</v>
      </c>
    </row>
    <row r="9" spans="1:28" ht="13.5" x14ac:dyDescent="0.25">
      <c r="A9" s="29">
        <v>6</v>
      </c>
      <c r="B9" s="30"/>
      <c r="C9" s="57"/>
      <c r="D9" s="54" t="str">
        <f t="shared" si="0"/>
        <v/>
      </c>
      <c r="E9" s="55" t="s">
        <v>1</v>
      </c>
      <c r="F9" s="57"/>
      <c r="G9" s="55" t="str">
        <f t="shared" si="1"/>
        <v/>
      </c>
      <c r="H9" s="55" t="s">
        <v>1</v>
      </c>
      <c r="I9" s="57"/>
      <c r="J9" s="55" t="str">
        <f t="shared" si="2"/>
        <v/>
      </c>
      <c r="K9" s="55" t="s">
        <v>1</v>
      </c>
      <c r="L9" s="57"/>
      <c r="M9" s="55" t="str">
        <f t="shared" si="3"/>
        <v/>
      </c>
      <c r="N9" s="55" t="s">
        <v>1</v>
      </c>
      <c r="O9" s="58"/>
      <c r="P9" s="55" t="str">
        <f t="shared" si="4"/>
        <v/>
      </c>
      <c r="Q9" s="55" t="s">
        <v>1</v>
      </c>
      <c r="R9" s="57"/>
      <c r="S9" s="55" t="str">
        <f t="shared" si="5"/>
        <v/>
      </c>
      <c r="T9" s="55" t="s">
        <v>1</v>
      </c>
      <c r="U9" s="58"/>
      <c r="V9" s="55" t="str">
        <f t="shared" si="6"/>
        <v/>
      </c>
      <c r="W9" s="55" t="s">
        <v>1</v>
      </c>
      <c r="X9" s="61"/>
      <c r="Y9" s="47"/>
      <c r="Z9" s="47"/>
      <c r="AA9" s="46"/>
      <c r="AB9" s="52"/>
    </row>
    <row r="10" spans="1:28" ht="13.5" x14ac:dyDescent="0.25">
      <c r="A10" s="29">
        <v>7</v>
      </c>
      <c r="B10" s="30"/>
      <c r="C10" s="57"/>
      <c r="D10" s="54" t="str">
        <f t="shared" si="0"/>
        <v/>
      </c>
      <c r="E10" s="55" t="s">
        <v>1</v>
      </c>
      <c r="F10" s="57"/>
      <c r="G10" s="55" t="str">
        <f t="shared" si="1"/>
        <v/>
      </c>
      <c r="H10" s="55" t="s">
        <v>1</v>
      </c>
      <c r="I10" s="57"/>
      <c r="J10" s="55" t="str">
        <f t="shared" si="2"/>
        <v/>
      </c>
      <c r="K10" s="55" t="s">
        <v>1</v>
      </c>
      <c r="L10" s="57"/>
      <c r="M10" s="55" t="str">
        <f t="shared" si="3"/>
        <v/>
      </c>
      <c r="N10" s="55" t="s">
        <v>1</v>
      </c>
      <c r="O10" s="58"/>
      <c r="P10" s="55" t="str">
        <f t="shared" si="4"/>
        <v/>
      </c>
      <c r="Q10" s="55" t="s">
        <v>1</v>
      </c>
      <c r="R10" s="57"/>
      <c r="S10" s="55" t="str">
        <f t="shared" si="5"/>
        <v/>
      </c>
      <c r="T10" s="55" t="s">
        <v>1</v>
      </c>
      <c r="U10" s="58"/>
      <c r="V10" s="55" t="str">
        <f t="shared" si="6"/>
        <v/>
      </c>
      <c r="W10" s="55" t="s">
        <v>1</v>
      </c>
      <c r="X10" s="61"/>
      <c r="Y10" s="47"/>
      <c r="Z10" s="47"/>
      <c r="AA10" s="46"/>
      <c r="AB10" s="52"/>
    </row>
    <row r="11" spans="1:28" ht="13.5" x14ac:dyDescent="0.25">
      <c r="A11" s="29">
        <v>8</v>
      </c>
      <c r="B11" s="30">
        <v>1</v>
      </c>
      <c r="C11" s="57">
        <v>9810.5</v>
      </c>
      <c r="D11" s="54">
        <f t="shared" si="0"/>
        <v>8328.0984719864173</v>
      </c>
      <c r="E11" s="55">
        <f>C11*AB11</f>
        <v>203744.46400000001</v>
      </c>
      <c r="F11" s="57">
        <v>2613.5</v>
      </c>
      <c r="G11" s="55">
        <f t="shared" si="1"/>
        <v>2218.590831918506</v>
      </c>
      <c r="H11" s="55">
        <f>F11*AB11</f>
        <v>54277.168000000005</v>
      </c>
      <c r="I11" s="57">
        <v>2509</v>
      </c>
      <c r="J11" s="55">
        <f t="shared" si="2"/>
        <v>2129.8811544991513</v>
      </c>
      <c r="K11" s="55">
        <f>I11*AB11</f>
        <v>52106.912000000004</v>
      </c>
      <c r="L11" s="57">
        <v>2884.5</v>
      </c>
      <c r="M11" s="55">
        <f t="shared" si="3"/>
        <v>2448.641765704584</v>
      </c>
      <c r="N11" s="55">
        <f>L11*AB11</f>
        <v>59905.296000000002</v>
      </c>
      <c r="O11" s="58">
        <v>15095</v>
      </c>
      <c r="P11" s="55">
        <f t="shared" si="4"/>
        <v>12814.091680814941</v>
      </c>
      <c r="Q11" s="55">
        <f>O11*AB11</f>
        <v>313492.96000000002</v>
      </c>
      <c r="R11" s="57">
        <v>1946</v>
      </c>
      <c r="S11" s="55">
        <f t="shared" si="5"/>
        <v>1651.9524617996606</v>
      </c>
      <c r="T11" s="55">
        <f>R11*AB11</f>
        <v>40414.527999999998</v>
      </c>
      <c r="U11" s="58">
        <v>34625</v>
      </c>
      <c r="V11" s="55">
        <f t="shared" si="6"/>
        <v>29393.039049235995</v>
      </c>
      <c r="W11" s="55">
        <f>U11*AB11</f>
        <v>719092</v>
      </c>
      <c r="X11" s="61">
        <v>1.1698</v>
      </c>
      <c r="Y11" s="62">
        <v>1.17855</v>
      </c>
      <c r="Z11" s="47">
        <v>1.1779999999999999</v>
      </c>
      <c r="AA11" s="46">
        <v>24.36</v>
      </c>
      <c r="AB11" s="52">
        <v>20.768000000000001</v>
      </c>
    </row>
    <row r="12" spans="1:28" ht="13.5" x14ac:dyDescent="0.25">
      <c r="A12" s="29">
        <v>9</v>
      </c>
      <c r="B12" s="30">
        <v>1</v>
      </c>
      <c r="C12" s="57">
        <v>9822.5</v>
      </c>
      <c r="D12" s="54">
        <f t="shared" ref="D12:D13" si="7">IF(C12=0,"",C12/Z12)</f>
        <v>8365.2699710441157</v>
      </c>
      <c r="E12" s="55">
        <f t="shared" ref="E12:E13" si="8">C12*AB12</f>
        <v>203453.4425</v>
      </c>
      <c r="F12" s="57">
        <v>2621</v>
      </c>
      <c r="G12" s="55">
        <f t="shared" ref="G12:G13" si="9">IF(F12=0,"",F12/Z12)</f>
        <v>2232.1580650655769</v>
      </c>
      <c r="H12" s="55">
        <f t="shared" ref="H12:H13" si="10">F12*AB12</f>
        <v>54288.773000000001</v>
      </c>
      <c r="I12" s="57">
        <v>2509</v>
      </c>
      <c r="J12" s="55">
        <f t="shared" ref="J12:J13" si="11">IF(I12=0,"",I12/Z12)</f>
        <v>2136.7739737693751</v>
      </c>
      <c r="K12" s="55">
        <f t="shared" ref="K12:K13" si="12">I12*AB12</f>
        <v>51968.917000000001</v>
      </c>
      <c r="L12" s="57">
        <v>2877</v>
      </c>
      <c r="M12" s="55">
        <f t="shared" ref="M12:M13" si="13">IF(L12=0,"",L12/Z12)</f>
        <v>2450.1788451711805</v>
      </c>
      <c r="N12" s="55">
        <f t="shared" ref="N12:N13" si="14">L12*AB12</f>
        <v>59591.300999999999</v>
      </c>
      <c r="O12" s="58">
        <v>14970</v>
      </c>
      <c r="P12" s="55">
        <f t="shared" ref="P12:P13" si="15">IF(O12=0,"",O12/Z12)</f>
        <v>12749.105774144098</v>
      </c>
      <c r="Q12" s="55">
        <f t="shared" ref="Q12:Q13" si="16">O12*AB12</f>
        <v>310073.61</v>
      </c>
      <c r="R12" s="57">
        <v>1942.5</v>
      </c>
      <c r="S12" s="55">
        <f t="shared" ref="S12:S13" si="17">IF(R12=0,"",R12/Z12)</f>
        <v>1654.3178334184979</v>
      </c>
      <c r="T12" s="55">
        <f t="shared" ref="T12:T13" si="18">R12*AB12</f>
        <v>40235.002500000002</v>
      </c>
      <c r="U12" s="58">
        <v>34300</v>
      </c>
      <c r="V12" s="55">
        <f t="shared" ref="V12:V13" si="19">IF(U12=0,"",U12/Z12)</f>
        <v>29211.377959461763</v>
      </c>
      <c r="W12" s="55">
        <f t="shared" ref="W12:W13" si="20">U12*AB12</f>
        <v>710455.9</v>
      </c>
      <c r="X12" s="61">
        <v>1.1714</v>
      </c>
      <c r="Y12" s="47">
        <v>1.1713</v>
      </c>
      <c r="Z12" s="47">
        <v>1.1741999999999999</v>
      </c>
      <c r="AA12" s="46">
        <v>24.324999999999999</v>
      </c>
      <c r="AB12" s="52">
        <v>20.713000000000001</v>
      </c>
    </row>
    <row r="13" spans="1:28" ht="13.5" x14ac:dyDescent="0.25">
      <c r="A13" s="29">
        <v>10</v>
      </c>
      <c r="B13" s="30">
        <v>1</v>
      </c>
      <c r="C13" s="57">
        <v>9847</v>
      </c>
      <c r="D13" s="54">
        <f t="shared" si="7"/>
        <v>8412.6441691584787</v>
      </c>
      <c r="E13" s="55">
        <f t="shared" si="8"/>
        <v>205329.644</v>
      </c>
      <c r="F13" s="57">
        <v>2623.5</v>
      </c>
      <c r="G13" s="55">
        <f t="shared" si="9"/>
        <v>2241.3498504912427</v>
      </c>
      <c r="H13" s="55">
        <f t="shared" si="10"/>
        <v>54705.222000000002</v>
      </c>
      <c r="I13" s="57">
        <v>2509</v>
      </c>
      <c r="J13" s="55">
        <f t="shared" si="11"/>
        <v>2143.5284066638187</v>
      </c>
      <c r="K13" s="55">
        <f t="shared" si="12"/>
        <v>52317.667999999998</v>
      </c>
      <c r="L13" s="57">
        <v>2892</v>
      </c>
      <c r="M13" s="55">
        <f t="shared" si="13"/>
        <v>2470.7390004271679</v>
      </c>
      <c r="N13" s="55">
        <f t="shared" si="14"/>
        <v>60303.984000000004</v>
      </c>
      <c r="O13" s="58">
        <v>14940</v>
      </c>
      <c r="P13" s="55">
        <f t="shared" si="15"/>
        <v>12763.776164032464</v>
      </c>
      <c r="Q13" s="55">
        <f t="shared" si="16"/>
        <v>311528.88</v>
      </c>
      <c r="R13" s="57">
        <v>1938</v>
      </c>
      <c r="S13" s="55">
        <f t="shared" si="17"/>
        <v>1655.7026911576247</v>
      </c>
      <c r="T13" s="55">
        <f t="shared" si="18"/>
        <v>40411.175999999999</v>
      </c>
      <c r="U13" s="58">
        <v>34600</v>
      </c>
      <c r="V13" s="55">
        <f t="shared" si="19"/>
        <v>29560.017086715077</v>
      </c>
      <c r="W13" s="55">
        <f t="shared" si="20"/>
        <v>721479.2</v>
      </c>
      <c r="X13" s="61">
        <v>1.1677</v>
      </c>
      <c r="Y13" s="47">
        <v>1.1675</v>
      </c>
      <c r="Z13" s="47">
        <v>1.1705000000000001</v>
      </c>
      <c r="AA13" s="46">
        <v>24.39</v>
      </c>
      <c r="AB13" s="52">
        <v>20.852</v>
      </c>
    </row>
    <row r="14" spans="1:28" ht="13.5" x14ac:dyDescent="0.25">
      <c r="A14" s="29">
        <v>11</v>
      </c>
      <c r="B14" s="30">
        <v>1</v>
      </c>
      <c r="C14" s="57">
        <v>9926</v>
      </c>
      <c r="D14" s="54">
        <f t="shared" ref="D14:D20" si="21">IF(C14=0,"",C14/Z14)</f>
        <v>8495.3782951044159</v>
      </c>
      <c r="E14" s="55">
        <f t="shared" ref="E14:E20" si="22">C14*AB14</f>
        <v>207145.69399999999</v>
      </c>
      <c r="F14" s="57">
        <v>2656</v>
      </c>
      <c r="G14" s="55">
        <f t="shared" ref="G14:G20" si="23">IF(F14=0,"",F14/Z14)</f>
        <v>2273.1941116056141</v>
      </c>
      <c r="H14" s="55">
        <f t="shared" ref="H14:H20" si="24">F14*AB14</f>
        <v>55428.063999999998</v>
      </c>
      <c r="I14" s="57">
        <v>2509</v>
      </c>
      <c r="J14" s="55">
        <f t="shared" ref="J14:J20" si="25">IF(I14=0,"",I14/Z14)</f>
        <v>2147.3810338925023</v>
      </c>
      <c r="K14" s="55">
        <f t="shared" ref="K14:K20" si="26">I14*AB14</f>
        <v>52360.320999999996</v>
      </c>
      <c r="L14" s="57">
        <v>2908</v>
      </c>
      <c r="M14" s="55">
        <f t="shared" ref="M14:M20" si="27">IF(L14=0,"",L14/Z14)</f>
        <v>2488.8736733995206</v>
      </c>
      <c r="N14" s="55">
        <f t="shared" ref="N14:N20" si="28">L14*AB14</f>
        <v>60687.051999999996</v>
      </c>
      <c r="O14" s="58">
        <v>14900</v>
      </c>
      <c r="P14" s="55">
        <f t="shared" ref="P14:P20" si="29">IF(O14=0,"",O14/Z14)</f>
        <v>12752.482026703183</v>
      </c>
      <c r="Q14" s="55">
        <f t="shared" ref="Q14:Q20" si="30">O14*AB14</f>
        <v>310948.09999999998</v>
      </c>
      <c r="R14" s="57">
        <v>1943.5</v>
      </c>
      <c r="S14" s="55">
        <f t="shared" ref="S14:S20" si="31">IF(R14=0,"",R14/Z14)</f>
        <v>1663.3858267716535</v>
      </c>
      <c r="T14" s="55">
        <f t="shared" ref="T14:T20" si="32">R14*AB14</f>
        <v>40558.9015</v>
      </c>
      <c r="U14" s="58">
        <v>34800</v>
      </c>
      <c r="V14" s="55">
        <f t="shared" ref="V14:V20" si="33">IF(U14=0,"",U14/Z14)</f>
        <v>29784.32043820609</v>
      </c>
      <c r="W14" s="55">
        <f t="shared" ref="W14:W20" si="34">U14*AB14</f>
        <v>726241.2</v>
      </c>
      <c r="X14" s="61">
        <v>1.1655</v>
      </c>
      <c r="Y14" s="47">
        <v>1.1655</v>
      </c>
      <c r="Z14" s="47">
        <v>1.1684000000000001</v>
      </c>
      <c r="AA14" s="46">
        <v>24.385000000000002</v>
      </c>
      <c r="AB14" s="52">
        <v>20.869</v>
      </c>
    </row>
    <row r="15" spans="1:28" ht="13.5" x14ac:dyDescent="0.25">
      <c r="A15" s="29">
        <v>12</v>
      </c>
      <c r="B15" s="30">
        <v>1</v>
      </c>
      <c r="C15" s="57">
        <v>10004.5</v>
      </c>
      <c r="D15" s="54">
        <f t="shared" si="21"/>
        <v>8534.8063470397556</v>
      </c>
      <c r="E15" s="55">
        <f t="shared" si="22"/>
        <v>207583.37049999999</v>
      </c>
      <c r="F15" s="57">
        <v>2707</v>
      </c>
      <c r="G15" s="55">
        <f t="shared" si="23"/>
        <v>2309.3328783484048</v>
      </c>
      <c r="H15" s="55">
        <f t="shared" si="24"/>
        <v>56167.542999999998</v>
      </c>
      <c r="I15" s="57">
        <v>2509</v>
      </c>
      <c r="J15" s="55">
        <f t="shared" si="25"/>
        <v>2140.4197235966562</v>
      </c>
      <c r="K15" s="55">
        <f t="shared" si="26"/>
        <v>52059.240999999995</v>
      </c>
      <c r="L15" s="57">
        <v>2950</v>
      </c>
      <c r="M15" s="55">
        <f t="shared" si="27"/>
        <v>2516.6353864528242</v>
      </c>
      <c r="N15" s="55">
        <f t="shared" si="28"/>
        <v>61209.549999999996</v>
      </c>
      <c r="O15" s="58">
        <v>15175</v>
      </c>
      <c r="P15" s="55">
        <f t="shared" si="29"/>
        <v>12945.74304726156</v>
      </c>
      <c r="Q15" s="55">
        <f t="shared" si="30"/>
        <v>314866.07499999995</v>
      </c>
      <c r="R15" s="57">
        <v>1957</v>
      </c>
      <c r="S15" s="55">
        <f t="shared" si="31"/>
        <v>1669.5103224705683</v>
      </c>
      <c r="T15" s="55">
        <f t="shared" si="32"/>
        <v>40605.792999999998</v>
      </c>
      <c r="U15" s="58">
        <v>34775</v>
      </c>
      <c r="V15" s="55">
        <f t="shared" si="33"/>
        <v>29666.439174202358</v>
      </c>
      <c r="W15" s="55">
        <f t="shared" si="34"/>
        <v>721546.47499999998</v>
      </c>
      <c r="X15" s="61">
        <v>1.1688000000000001</v>
      </c>
      <c r="Y15" s="47">
        <v>1.1681999999999999</v>
      </c>
      <c r="Z15" s="47">
        <v>1.1721999999999999</v>
      </c>
      <c r="AA15" s="46">
        <v>24.315000000000001</v>
      </c>
      <c r="AB15" s="52">
        <v>20.748999999999999</v>
      </c>
    </row>
    <row r="16" spans="1:28" ht="13.5" x14ac:dyDescent="0.25">
      <c r="A16" s="29">
        <v>13</v>
      </c>
      <c r="B16" s="30"/>
      <c r="C16" s="57"/>
      <c r="D16" s="54"/>
      <c r="E16" s="55"/>
      <c r="F16" s="57"/>
      <c r="G16" s="55"/>
      <c r="H16" s="55"/>
      <c r="I16" s="57"/>
      <c r="J16" s="55"/>
      <c r="K16" s="55"/>
      <c r="L16" s="57"/>
      <c r="M16" s="55"/>
      <c r="N16" s="55"/>
      <c r="O16" s="58"/>
      <c r="P16" s="55"/>
      <c r="Q16" s="55"/>
      <c r="R16" s="57"/>
      <c r="S16" s="55"/>
      <c r="T16" s="55"/>
      <c r="U16" s="58"/>
      <c r="V16" s="55"/>
      <c r="W16" s="55"/>
      <c r="X16" s="61"/>
      <c r="Y16" s="47"/>
      <c r="Z16" s="47"/>
      <c r="AA16" s="46"/>
      <c r="AB16" s="52"/>
    </row>
    <row r="17" spans="1:28" ht="13.5" x14ac:dyDescent="0.25">
      <c r="A17" s="29">
        <v>14</v>
      </c>
      <c r="B17" s="30"/>
      <c r="C17" s="57"/>
      <c r="D17" s="54"/>
      <c r="E17" s="55"/>
      <c r="F17" s="57"/>
      <c r="G17" s="55"/>
      <c r="H17" s="55"/>
      <c r="I17" s="57"/>
      <c r="J17" s="55"/>
      <c r="K17" s="55"/>
      <c r="L17" s="57"/>
      <c r="M17" s="55"/>
      <c r="N17" s="55"/>
      <c r="O17" s="58"/>
      <c r="P17" s="55"/>
      <c r="Q17" s="55"/>
      <c r="R17" s="57"/>
      <c r="S17" s="55"/>
      <c r="T17" s="55"/>
      <c r="U17" s="58"/>
      <c r="V17" s="55"/>
      <c r="W17" s="55"/>
      <c r="X17" s="61"/>
      <c r="Y17" s="47"/>
      <c r="Z17" s="47"/>
      <c r="AA17" s="46"/>
      <c r="AB17" s="52"/>
    </row>
    <row r="18" spans="1:28" ht="13.5" x14ac:dyDescent="0.25">
      <c r="A18" s="29">
        <v>15</v>
      </c>
      <c r="B18" s="30">
        <v>1</v>
      </c>
      <c r="C18" s="57">
        <v>9986</v>
      </c>
      <c r="D18" s="54">
        <f t="shared" si="21"/>
        <v>8490.0527121237883</v>
      </c>
      <c r="E18" s="55">
        <f t="shared" si="22"/>
        <v>206440.57799999998</v>
      </c>
      <c r="F18" s="57">
        <v>2693.5</v>
      </c>
      <c r="G18" s="55">
        <f t="shared" si="23"/>
        <v>2290.0017003910903</v>
      </c>
      <c r="H18" s="55">
        <f t="shared" si="24"/>
        <v>55682.725499999993</v>
      </c>
      <c r="I18" s="57">
        <v>2509</v>
      </c>
      <c r="J18" s="55">
        <f t="shared" si="25"/>
        <v>2133.1406223431391</v>
      </c>
      <c r="K18" s="55">
        <f t="shared" si="26"/>
        <v>51868.556999999993</v>
      </c>
      <c r="L18" s="57">
        <v>2979</v>
      </c>
      <c r="M18" s="55">
        <f t="shared" si="27"/>
        <v>2532.7325284815511</v>
      </c>
      <c r="N18" s="55">
        <f t="shared" si="28"/>
        <v>61584.866999999998</v>
      </c>
      <c r="O18" s="58">
        <v>15285</v>
      </c>
      <c r="P18" s="55">
        <f t="shared" si="29"/>
        <v>12995.238904948139</v>
      </c>
      <c r="Q18" s="55">
        <f t="shared" si="30"/>
        <v>315986.80499999999</v>
      </c>
      <c r="R18" s="57">
        <v>1962</v>
      </c>
      <c r="S18" s="55">
        <f t="shared" si="31"/>
        <v>1668.0836592416258</v>
      </c>
      <c r="T18" s="55">
        <f t="shared" si="32"/>
        <v>40560.425999999999</v>
      </c>
      <c r="U18" s="58">
        <v>34750</v>
      </c>
      <c r="V18" s="55">
        <f t="shared" si="33"/>
        <v>29544.295187893218</v>
      </c>
      <c r="W18" s="55">
        <f t="shared" si="34"/>
        <v>718386.74999999988</v>
      </c>
      <c r="X18" s="61">
        <v>1.1736</v>
      </c>
      <c r="Y18" s="47">
        <v>1.1732</v>
      </c>
      <c r="Z18" s="47">
        <v>1.1761999999999999</v>
      </c>
      <c r="AA18" s="46">
        <v>24.324999999999999</v>
      </c>
      <c r="AB18" s="52">
        <v>20.672999999999998</v>
      </c>
    </row>
    <row r="19" spans="1:28" ht="13.5" x14ac:dyDescent="0.25">
      <c r="A19" s="29">
        <v>16</v>
      </c>
      <c r="B19" s="30">
        <v>1</v>
      </c>
      <c r="C19" s="57">
        <v>10071.5</v>
      </c>
      <c r="D19" s="54">
        <f t="shared" si="21"/>
        <v>8525.0550194684274</v>
      </c>
      <c r="E19" s="55">
        <f t="shared" si="22"/>
        <v>207563.54350000003</v>
      </c>
      <c r="F19" s="57">
        <v>2736.5</v>
      </c>
      <c r="G19" s="55">
        <f t="shared" si="23"/>
        <v>2316.3196207888946</v>
      </c>
      <c r="H19" s="55">
        <f t="shared" si="24"/>
        <v>56396.528500000008</v>
      </c>
      <c r="I19" s="57">
        <v>2509</v>
      </c>
      <c r="J19" s="55">
        <f t="shared" si="25"/>
        <v>2123.7514812933809</v>
      </c>
      <c r="K19" s="55">
        <f t="shared" si="26"/>
        <v>51707.981000000007</v>
      </c>
      <c r="L19" s="57">
        <v>3019</v>
      </c>
      <c r="M19" s="55">
        <f t="shared" si="27"/>
        <v>2555.4426951074997</v>
      </c>
      <c r="N19" s="55">
        <f t="shared" si="28"/>
        <v>62218.571000000004</v>
      </c>
      <c r="O19" s="58">
        <v>15235</v>
      </c>
      <c r="P19" s="55">
        <f t="shared" si="29"/>
        <v>12895.716945996275</v>
      </c>
      <c r="Q19" s="55">
        <f t="shared" si="30"/>
        <v>313978.11500000005</v>
      </c>
      <c r="R19" s="57">
        <v>1953.5</v>
      </c>
      <c r="S19" s="55">
        <f t="shared" si="31"/>
        <v>1653.5466395801591</v>
      </c>
      <c r="T19" s="55">
        <f t="shared" si="32"/>
        <v>40259.681500000006</v>
      </c>
      <c r="U19" s="58">
        <v>34675</v>
      </c>
      <c r="V19" s="55">
        <f t="shared" si="33"/>
        <v>29350.77027255798</v>
      </c>
      <c r="W19" s="55">
        <f t="shared" si="34"/>
        <v>714617.07500000007</v>
      </c>
      <c r="X19" s="61">
        <v>1.1777</v>
      </c>
      <c r="Y19" s="47">
        <v>1.1787000000000001</v>
      </c>
      <c r="Z19" s="47">
        <v>1.1814</v>
      </c>
      <c r="AA19" s="46">
        <v>24.324999999999999</v>
      </c>
      <c r="AB19" s="52">
        <v>20.609000000000002</v>
      </c>
    </row>
    <row r="20" spans="1:28" ht="13.5" x14ac:dyDescent="0.25">
      <c r="A20" s="29">
        <v>17</v>
      </c>
      <c r="B20" s="30">
        <v>1</v>
      </c>
      <c r="C20" s="57">
        <v>9894</v>
      </c>
      <c r="D20" s="54">
        <f t="shared" si="21"/>
        <v>8356.4189189189201</v>
      </c>
      <c r="E20" s="55">
        <f t="shared" si="22"/>
        <v>203371.16999999998</v>
      </c>
      <c r="F20" s="57">
        <v>2691</v>
      </c>
      <c r="G20" s="55">
        <f t="shared" si="23"/>
        <v>2272.8040540540542</v>
      </c>
      <c r="H20" s="55">
        <f t="shared" si="24"/>
        <v>55313.504999999997</v>
      </c>
      <c r="I20" s="57">
        <v>2509</v>
      </c>
      <c r="J20" s="55">
        <f t="shared" si="25"/>
        <v>2119.0878378378379</v>
      </c>
      <c r="K20" s="55">
        <f t="shared" si="26"/>
        <v>51572.495000000003</v>
      </c>
      <c r="L20" s="57">
        <v>2975.5</v>
      </c>
      <c r="M20" s="55">
        <f t="shared" si="27"/>
        <v>2513.0912162162163</v>
      </c>
      <c r="N20" s="55">
        <f t="shared" si="28"/>
        <v>61161.402499999997</v>
      </c>
      <c r="O20" s="58">
        <v>15075</v>
      </c>
      <c r="P20" s="55">
        <f t="shared" si="29"/>
        <v>12732.263513513513</v>
      </c>
      <c r="Q20" s="55">
        <f t="shared" si="30"/>
        <v>309866.625</v>
      </c>
      <c r="R20" s="57">
        <v>1950</v>
      </c>
      <c r="S20" s="55">
        <f t="shared" si="31"/>
        <v>1646.9594594594596</v>
      </c>
      <c r="T20" s="55">
        <f t="shared" si="32"/>
        <v>40082.25</v>
      </c>
      <c r="U20" s="58">
        <v>34250</v>
      </c>
      <c r="V20" s="55">
        <f t="shared" si="33"/>
        <v>28927.364864864867</v>
      </c>
      <c r="W20" s="55">
        <f t="shared" si="34"/>
        <v>704008.75</v>
      </c>
      <c r="X20" s="61">
        <v>1.1807000000000001</v>
      </c>
      <c r="Y20" s="46">
        <v>1.181</v>
      </c>
      <c r="Z20" s="47">
        <v>1.1839999999999999</v>
      </c>
      <c r="AA20" s="46">
        <v>24.33</v>
      </c>
      <c r="AB20" s="52">
        <v>20.555</v>
      </c>
    </row>
    <row r="21" spans="1:28" ht="13.5" x14ac:dyDescent="0.25">
      <c r="A21" s="29">
        <v>18</v>
      </c>
      <c r="B21" s="30">
        <v>1</v>
      </c>
      <c r="C21" s="57">
        <v>9895</v>
      </c>
      <c r="D21" s="54">
        <f t="shared" ref="D21:D26" si="35">IF(C21=0,"",C21/Z21)</f>
        <v>8367.157111449349</v>
      </c>
      <c r="E21" s="55">
        <f t="shared" ref="E21:E26" si="36">C21*AB21</f>
        <v>203470.88499999998</v>
      </c>
      <c r="F21" s="57">
        <v>2693</v>
      </c>
      <c r="G21" s="55">
        <f t="shared" ref="G21:G26" si="37">IF(F21=0,"",F21/Z21)</f>
        <v>2277.1858616607474</v>
      </c>
      <c r="H21" s="55">
        <f t="shared" ref="H21:H26" si="38">F21*AB21</f>
        <v>55376.159</v>
      </c>
      <c r="I21" s="57">
        <v>2509</v>
      </c>
      <c r="J21" s="55">
        <f t="shared" ref="J21:J26" si="39">IF(I21=0,"",I21/Z21)</f>
        <v>2121.5964823270756</v>
      </c>
      <c r="K21" s="55">
        <f t="shared" ref="K21:K26" si="40">I21*AB21</f>
        <v>51592.566999999995</v>
      </c>
      <c r="L21" s="57">
        <v>2958</v>
      </c>
      <c r="M21" s="55">
        <f t="shared" ref="M21:M26" si="41">IF(L21=0,"",L21/Z21)</f>
        <v>2501.2683916793503</v>
      </c>
      <c r="N21" s="55">
        <f t="shared" ref="N21:N26" si="42">L21*AB21</f>
        <v>60825.353999999999</v>
      </c>
      <c r="O21" s="58">
        <v>15100</v>
      </c>
      <c r="P21" s="55">
        <f t="shared" ref="P21:P26" si="43">IF(O21=0,"",O21/Z21)</f>
        <v>12768.476238795873</v>
      </c>
      <c r="Q21" s="55">
        <f t="shared" ref="Q21:Q26" si="44">O21*AB21</f>
        <v>310501.3</v>
      </c>
      <c r="R21" s="57">
        <v>1969</v>
      </c>
      <c r="S21" s="55">
        <f t="shared" ref="S21:S26" si="45">IF(R21=0,"",R21/Z21)</f>
        <v>1664.9754777608657</v>
      </c>
      <c r="T21" s="55">
        <f t="shared" ref="T21:T26" si="46">R21*AB21</f>
        <v>40488.546999999999</v>
      </c>
      <c r="U21" s="58">
        <v>33600</v>
      </c>
      <c r="V21" s="55">
        <f t="shared" ref="V21:V26" si="47">IF(U21=0,"",U21/Z21)</f>
        <v>28411.973617453066</v>
      </c>
      <c r="W21" s="55">
        <f t="shared" ref="W21:W26" si="48">U21*AB21</f>
        <v>690916.79999999993</v>
      </c>
      <c r="X21" s="61">
        <v>1.1788000000000001</v>
      </c>
      <c r="Y21" s="47">
        <v>1.1797</v>
      </c>
      <c r="Z21" s="47">
        <v>1.1826000000000001</v>
      </c>
      <c r="AA21" s="46">
        <v>24.3</v>
      </c>
      <c r="AB21" s="52">
        <v>20.562999999999999</v>
      </c>
    </row>
    <row r="22" spans="1:28" ht="13.5" x14ac:dyDescent="0.25">
      <c r="A22" s="29">
        <v>19</v>
      </c>
      <c r="B22" s="30">
        <v>1</v>
      </c>
      <c r="C22" s="57">
        <v>9904</v>
      </c>
      <c r="D22" s="54">
        <f t="shared" si="35"/>
        <v>8438.2721308681957</v>
      </c>
      <c r="E22" s="55">
        <f t="shared" si="36"/>
        <v>204923.66399999999</v>
      </c>
      <c r="F22" s="57">
        <v>2689.5</v>
      </c>
      <c r="G22" s="55">
        <f t="shared" si="37"/>
        <v>2291.4714151827557</v>
      </c>
      <c r="H22" s="55">
        <f t="shared" si="38"/>
        <v>55648.444499999998</v>
      </c>
      <c r="I22" s="57">
        <v>2509</v>
      </c>
      <c r="J22" s="55">
        <f t="shared" si="39"/>
        <v>2137.6842464002725</v>
      </c>
      <c r="K22" s="55">
        <f t="shared" si="40"/>
        <v>51913.718999999997</v>
      </c>
      <c r="L22" s="57">
        <v>2927</v>
      </c>
      <c r="M22" s="55">
        <f t="shared" si="41"/>
        <v>2493.8229530544431</v>
      </c>
      <c r="N22" s="55">
        <f t="shared" si="42"/>
        <v>60562.556999999993</v>
      </c>
      <c r="O22" s="58">
        <v>15135</v>
      </c>
      <c r="P22" s="55">
        <f t="shared" si="43"/>
        <v>12895.118002896823</v>
      </c>
      <c r="Q22" s="55">
        <f t="shared" si="44"/>
        <v>313158.28499999997</v>
      </c>
      <c r="R22" s="57">
        <v>1964</v>
      </c>
      <c r="S22" s="55">
        <f t="shared" si="45"/>
        <v>1673.3407173894523</v>
      </c>
      <c r="T22" s="55">
        <f t="shared" si="46"/>
        <v>40637.123999999996</v>
      </c>
      <c r="U22" s="58">
        <v>33800</v>
      </c>
      <c r="V22" s="55">
        <f t="shared" si="47"/>
        <v>28797.818863423363</v>
      </c>
      <c r="W22" s="55">
        <f t="shared" si="48"/>
        <v>699355.79999999993</v>
      </c>
      <c r="X22" s="61">
        <v>1.1706000000000001</v>
      </c>
      <c r="Y22" s="62">
        <v>1.1708499999999999</v>
      </c>
      <c r="Z22" s="47">
        <v>1.1737</v>
      </c>
      <c r="AA22" s="46">
        <v>24.295000000000002</v>
      </c>
      <c r="AB22" s="52">
        <v>20.690999999999999</v>
      </c>
    </row>
    <row r="23" spans="1:28" ht="13.5" x14ac:dyDescent="0.25">
      <c r="A23" s="29">
        <v>20</v>
      </c>
      <c r="B23" s="30"/>
      <c r="C23" s="57"/>
      <c r="D23" s="54"/>
      <c r="E23" s="55"/>
      <c r="F23" s="57"/>
      <c r="G23" s="55"/>
      <c r="H23" s="55"/>
      <c r="I23" s="57"/>
      <c r="J23" s="55"/>
      <c r="K23" s="55"/>
      <c r="L23" s="57"/>
      <c r="M23" s="55"/>
      <c r="N23" s="55"/>
      <c r="O23" s="58"/>
      <c r="P23" s="55"/>
      <c r="Q23" s="55"/>
      <c r="R23" s="57"/>
      <c r="S23" s="55"/>
      <c r="T23" s="55"/>
      <c r="U23" s="58"/>
      <c r="V23" s="55"/>
      <c r="W23" s="55"/>
      <c r="X23" s="61"/>
      <c r="Y23" s="47"/>
      <c r="Z23" s="47"/>
      <c r="AA23" s="46"/>
      <c r="AB23" s="52"/>
    </row>
    <row r="24" spans="1:28" ht="13.5" x14ac:dyDescent="0.25">
      <c r="A24" s="29">
        <v>21</v>
      </c>
      <c r="B24" s="30"/>
      <c r="C24" s="57"/>
      <c r="D24" s="54"/>
      <c r="E24" s="55"/>
      <c r="F24" s="57"/>
      <c r="G24" s="55"/>
      <c r="H24" s="55"/>
      <c r="I24" s="57"/>
      <c r="J24" s="55"/>
      <c r="K24" s="55"/>
      <c r="L24" s="57"/>
      <c r="M24" s="55"/>
      <c r="N24" s="55"/>
      <c r="O24" s="58"/>
      <c r="P24" s="55"/>
      <c r="Q24" s="55"/>
      <c r="R24" s="57"/>
      <c r="S24" s="55"/>
      <c r="T24" s="55"/>
      <c r="U24" s="58"/>
      <c r="V24" s="55"/>
      <c r="W24" s="55"/>
      <c r="X24" s="61"/>
      <c r="Y24" s="47"/>
      <c r="Z24" s="47"/>
      <c r="AA24" s="46"/>
      <c r="AB24" s="52"/>
    </row>
    <row r="25" spans="1:28" ht="13.5" x14ac:dyDescent="0.25">
      <c r="A25" s="29">
        <v>22</v>
      </c>
      <c r="B25" s="30">
        <v>1</v>
      </c>
      <c r="C25" s="57">
        <v>9921.5</v>
      </c>
      <c r="D25" s="54">
        <f t="shared" si="35"/>
        <v>8423.0410051787076</v>
      </c>
      <c r="E25" s="55">
        <f t="shared" si="36"/>
        <v>204204.31299999999</v>
      </c>
      <c r="F25" s="57">
        <v>2667</v>
      </c>
      <c r="G25" s="55">
        <f t="shared" si="37"/>
        <v>2264.1989982171663</v>
      </c>
      <c r="H25" s="55">
        <f t="shared" si="38"/>
        <v>54892.194000000003</v>
      </c>
      <c r="I25" s="57">
        <v>2509</v>
      </c>
      <c r="J25" s="55">
        <f t="shared" si="39"/>
        <v>2130.0619747007386</v>
      </c>
      <c r="K25" s="55">
        <f t="shared" si="40"/>
        <v>51640.238000000005</v>
      </c>
      <c r="L25" s="57">
        <v>2985</v>
      </c>
      <c r="M25" s="55">
        <f t="shared" si="41"/>
        <v>2534.1709822565585</v>
      </c>
      <c r="N25" s="55">
        <f t="shared" si="42"/>
        <v>61437.270000000004</v>
      </c>
      <c r="O25" s="58">
        <v>15020</v>
      </c>
      <c r="P25" s="55">
        <f t="shared" si="43"/>
        <v>12751.506919093303</v>
      </c>
      <c r="Q25" s="55">
        <f t="shared" si="44"/>
        <v>309141.64</v>
      </c>
      <c r="R25" s="57">
        <v>1964</v>
      </c>
      <c r="S25" s="55">
        <f t="shared" si="45"/>
        <v>1667.3741404193904</v>
      </c>
      <c r="T25" s="55">
        <f t="shared" si="46"/>
        <v>40423.048000000003</v>
      </c>
      <c r="U25" s="58">
        <v>34150</v>
      </c>
      <c r="V25" s="55">
        <f t="shared" si="47"/>
        <v>28992.274386620258</v>
      </c>
      <c r="W25" s="55">
        <f t="shared" si="48"/>
        <v>702875.3</v>
      </c>
      <c r="X25" s="61">
        <v>1.1751</v>
      </c>
      <c r="Y25" s="47">
        <v>1.1746000000000001</v>
      </c>
      <c r="Z25" s="47">
        <v>1.1778999999999999</v>
      </c>
      <c r="AA25" s="46">
        <v>24.25</v>
      </c>
      <c r="AB25" s="52">
        <v>20.582000000000001</v>
      </c>
    </row>
    <row r="26" spans="1:28" ht="13.5" x14ac:dyDescent="0.25">
      <c r="A26" s="29">
        <v>23</v>
      </c>
      <c r="B26" s="30">
        <v>1</v>
      </c>
      <c r="C26" s="57">
        <v>9900</v>
      </c>
      <c r="D26" s="54">
        <f t="shared" si="35"/>
        <v>8395.5223880597005</v>
      </c>
      <c r="E26" s="55">
        <f t="shared" si="36"/>
        <v>203464.8</v>
      </c>
      <c r="F26" s="57">
        <v>2646</v>
      </c>
      <c r="G26" s="55">
        <f t="shared" si="37"/>
        <v>2243.8941655359567</v>
      </c>
      <c r="H26" s="55">
        <f t="shared" si="38"/>
        <v>54380.591999999997</v>
      </c>
      <c r="I26" s="57">
        <v>2509</v>
      </c>
      <c r="J26" s="55">
        <f t="shared" si="39"/>
        <v>2127.7137042062413</v>
      </c>
      <c r="K26" s="55">
        <f t="shared" si="40"/>
        <v>51564.968000000001</v>
      </c>
      <c r="L26" s="57">
        <v>2910.5</v>
      </c>
      <c r="M26" s="55">
        <f t="shared" si="41"/>
        <v>2468.1987788331071</v>
      </c>
      <c r="N26" s="55">
        <f t="shared" si="42"/>
        <v>59816.595999999998</v>
      </c>
      <c r="O26" s="58">
        <v>15100</v>
      </c>
      <c r="P26" s="55">
        <f t="shared" si="43"/>
        <v>12805.29172320217</v>
      </c>
      <c r="Q26" s="55">
        <f t="shared" si="44"/>
        <v>310335.2</v>
      </c>
      <c r="R26" s="57">
        <v>1945</v>
      </c>
      <c r="S26" s="55">
        <f t="shared" si="45"/>
        <v>1649.4233378561737</v>
      </c>
      <c r="T26" s="55">
        <f t="shared" si="46"/>
        <v>39973.64</v>
      </c>
      <c r="U26" s="58">
        <v>33875</v>
      </c>
      <c r="V26" s="55">
        <f t="shared" si="47"/>
        <v>28727.103120759835</v>
      </c>
      <c r="W26" s="55">
        <f t="shared" si="48"/>
        <v>696199</v>
      </c>
      <c r="X26" s="61">
        <v>1.1762999999999999</v>
      </c>
      <c r="Y26" s="47">
        <v>1.1763999999999999</v>
      </c>
      <c r="Z26" s="47">
        <v>1.1792</v>
      </c>
      <c r="AA26" s="46">
        <v>24.234999999999999</v>
      </c>
      <c r="AB26" s="52">
        <v>20.552</v>
      </c>
    </row>
    <row r="27" spans="1:28" ht="13.5" x14ac:dyDescent="0.25">
      <c r="A27" s="29">
        <v>24</v>
      </c>
      <c r="B27" s="30">
        <v>1</v>
      </c>
      <c r="C27" s="57">
        <v>9862</v>
      </c>
      <c r="D27" s="54">
        <f t="shared" ref="D27:D34" si="49">IF(C27=0,"",C27/Z27)</f>
        <v>8393.905864328879</v>
      </c>
      <c r="E27" s="55">
        <f t="shared" ref="E27:E34" si="50">C27*AB27</f>
        <v>203719.334</v>
      </c>
      <c r="F27" s="57">
        <v>2623</v>
      </c>
      <c r="G27" s="55">
        <f t="shared" ref="G27:G34" si="51">IF(F27=0,"",F27/Z27)</f>
        <v>2232.5304281215422</v>
      </c>
      <c r="H27" s="55">
        <f t="shared" ref="H27:H34" si="52">F27*AB27</f>
        <v>54183.311000000002</v>
      </c>
      <c r="I27" s="57">
        <v>2509</v>
      </c>
      <c r="J27" s="55">
        <f t="shared" ref="J27:J34" si="53">IF(I27=0,"",I27/Z27)</f>
        <v>2135.5008936930803</v>
      </c>
      <c r="K27" s="55">
        <f t="shared" ref="K27:K34" si="54">I27*AB27</f>
        <v>51828.413</v>
      </c>
      <c r="L27" s="57">
        <v>2923.5</v>
      </c>
      <c r="M27" s="55">
        <f t="shared" ref="M27:M34" si="55">IF(L27=0,"",L27/Z27)</f>
        <v>2488.2968763299004</v>
      </c>
      <c r="N27" s="55">
        <f t="shared" ref="N27:N34" si="56">L27*AB27</f>
        <v>60390.739500000003</v>
      </c>
      <c r="O27" s="58">
        <v>15100</v>
      </c>
      <c r="P27" s="55">
        <f t="shared" ref="P27:P34" si="57">IF(O27=0,"",O27/Z27)</f>
        <v>12852.157630436632</v>
      </c>
      <c r="Q27" s="55">
        <f t="shared" ref="Q27:Q34" si="58">O27*AB27</f>
        <v>311920.7</v>
      </c>
      <c r="R27" s="57">
        <v>1959</v>
      </c>
      <c r="S27" s="55">
        <f t="shared" ref="S27:S34" si="59">IF(R27=0,"",R27/Z27)</f>
        <v>1667.3759468890969</v>
      </c>
      <c r="T27" s="55">
        <f t="shared" ref="T27:T34" si="60">R27*AB27</f>
        <v>40467.063000000002</v>
      </c>
      <c r="U27" s="58">
        <v>34050</v>
      </c>
      <c r="V27" s="55">
        <f t="shared" ref="V27:V34" si="61">IF(U27=0,"",U27/Z27)</f>
        <v>28981.189888501147</v>
      </c>
      <c r="W27" s="55">
        <f t="shared" ref="W27:W34" si="62">U27*AB27</f>
        <v>703370.85</v>
      </c>
      <c r="X27" s="61">
        <v>1.1726000000000001</v>
      </c>
      <c r="Y27" s="46">
        <v>1.1719999999999999</v>
      </c>
      <c r="Z27" s="47">
        <v>1.1749000000000001</v>
      </c>
      <c r="AA27" s="46">
        <v>24.28</v>
      </c>
      <c r="AB27" s="52">
        <v>20.657</v>
      </c>
    </row>
    <row r="28" spans="1:28" ht="13.5" x14ac:dyDescent="0.25">
      <c r="A28" s="29">
        <v>25</v>
      </c>
      <c r="B28" s="30">
        <v>1</v>
      </c>
      <c r="C28" s="57">
        <v>10312</v>
      </c>
      <c r="D28" s="54">
        <f t="shared" si="49"/>
        <v>8783.6456558773425</v>
      </c>
      <c r="E28" s="55">
        <f t="shared" si="50"/>
        <v>213468.712</v>
      </c>
      <c r="F28" s="57">
        <v>2661.5</v>
      </c>
      <c r="G28" s="55">
        <f t="shared" si="51"/>
        <v>2267.0357751277684</v>
      </c>
      <c r="H28" s="55">
        <f t="shared" si="52"/>
        <v>55095.711500000005</v>
      </c>
      <c r="I28" s="57">
        <v>2509</v>
      </c>
      <c r="J28" s="55">
        <f t="shared" si="53"/>
        <v>2137.137989778535</v>
      </c>
      <c r="K28" s="55">
        <f t="shared" si="54"/>
        <v>51938.809000000001</v>
      </c>
      <c r="L28" s="57">
        <v>3012</v>
      </c>
      <c r="M28" s="55">
        <f t="shared" si="55"/>
        <v>2565.587734241908</v>
      </c>
      <c r="N28" s="55">
        <f t="shared" si="56"/>
        <v>62351.412000000004</v>
      </c>
      <c r="O28" s="58">
        <v>15285</v>
      </c>
      <c r="P28" s="55">
        <f t="shared" si="57"/>
        <v>13019.591141396935</v>
      </c>
      <c r="Q28" s="55">
        <f t="shared" si="58"/>
        <v>316414.78500000003</v>
      </c>
      <c r="R28" s="57">
        <v>1965.5</v>
      </c>
      <c r="S28" s="55">
        <f t="shared" si="59"/>
        <v>1674.190800681431</v>
      </c>
      <c r="T28" s="55">
        <f t="shared" si="60"/>
        <v>40687.815500000004</v>
      </c>
      <c r="U28" s="58">
        <v>34430</v>
      </c>
      <c r="V28" s="55">
        <f t="shared" si="61"/>
        <v>29327.086882453154</v>
      </c>
      <c r="W28" s="55">
        <f t="shared" si="62"/>
        <v>712735.43</v>
      </c>
      <c r="X28" s="61">
        <v>1.1709000000000001</v>
      </c>
      <c r="Y28" s="62">
        <v>1.1709499999999999</v>
      </c>
      <c r="Z28" s="46">
        <v>1.1739999999999999</v>
      </c>
      <c r="AA28" s="46">
        <v>24.29</v>
      </c>
      <c r="AB28" s="52">
        <v>20.701000000000001</v>
      </c>
    </row>
    <row r="29" spans="1:28" ht="13.5" x14ac:dyDescent="0.25">
      <c r="A29" s="29">
        <v>26</v>
      </c>
      <c r="B29" s="30">
        <v>1</v>
      </c>
      <c r="C29" s="57">
        <v>10125.5</v>
      </c>
      <c r="D29" s="54">
        <f t="shared" si="49"/>
        <v>8678.0082276311277</v>
      </c>
      <c r="E29" s="55">
        <f t="shared" si="50"/>
        <v>211005.29449999999</v>
      </c>
      <c r="F29" s="57">
        <v>2642.5</v>
      </c>
      <c r="G29" s="55">
        <f t="shared" si="51"/>
        <v>2264.7411724374356</v>
      </c>
      <c r="H29" s="55">
        <f t="shared" si="52"/>
        <v>55067.057499999995</v>
      </c>
      <c r="I29" s="57">
        <v>2509</v>
      </c>
      <c r="J29" s="55">
        <f t="shared" si="53"/>
        <v>2150.325677065478</v>
      </c>
      <c r="K29" s="55">
        <f t="shared" si="54"/>
        <v>52285.050999999999</v>
      </c>
      <c r="L29" s="57">
        <v>2935</v>
      </c>
      <c r="M29" s="55">
        <f t="shared" si="55"/>
        <v>2515.426808364758</v>
      </c>
      <c r="N29" s="55">
        <f t="shared" si="56"/>
        <v>61162.464999999997</v>
      </c>
      <c r="O29" s="58">
        <v>15035</v>
      </c>
      <c r="P29" s="55">
        <f t="shared" si="57"/>
        <v>12885.670209118956</v>
      </c>
      <c r="Q29" s="55">
        <f t="shared" si="58"/>
        <v>313314.36499999999</v>
      </c>
      <c r="R29" s="57">
        <v>1957.5</v>
      </c>
      <c r="S29" s="55">
        <f t="shared" si="59"/>
        <v>1677.6654096674665</v>
      </c>
      <c r="T29" s="55">
        <f t="shared" si="60"/>
        <v>40792.342499999999</v>
      </c>
      <c r="U29" s="58">
        <v>34450</v>
      </c>
      <c r="V29" s="55">
        <f t="shared" si="61"/>
        <v>29525.197120329103</v>
      </c>
      <c r="W29" s="55">
        <f t="shared" si="62"/>
        <v>717903.54999999993</v>
      </c>
      <c r="X29" s="61">
        <v>1.1641999999999999</v>
      </c>
      <c r="Y29" s="46">
        <v>1.1639999999999999</v>
      </c>
      <c r="Z29" s="47">
        <v>1.1668000000000001</v>
      </c>
      <c r="AA29" s="46">
        <v>24.33</v>
      </c>
      <c r="AB29" s="52">
        <v>20.838999999999999</v>
      </c>
    </row>
    <row r="30" spans="1:28" ht="13.5" x14ac:dyDescent="0.25">
      <c r="A30" s="29">
        <v>27</v>
      </c>
      <c r="B30" s="30"/>
      <c r="C30" s="57"/>
      <c r="D30" s="54"/>
      <c r="E30" s="55"/>
      <c r="F30" s="57"/>
      <c r="G30" s="55"/>
      <c r="H30" s="55"/>
      <c r="I30" s="57"/>
      <c r="J30" s="55"/>
      <c r="K30" s="55"/>
      <c r="L30" s="57"/>
      <c r="M30" s="55"/>
      <c r="N30" s="55"/>
      <c r="O30" s="58"/>
      <c r="P30" s="55"/>
      <c r="Q30" s="55"/>
      <c r="R30" s="57"/>
      <c r="S30" s="55"/>
      <c r="T30" s="55"/>
      <c r="U30" s="58"/>
      <c r="V30" s="55"/>
      <c r="W30" s="55"/>
      <c r="X30" s="61"/>
      <c r="Y30" s="47"/>
      <c r="Z30" s="47"/>
      <c r="AA30" s="46"/>
      <c r="AB30" s="52"/>
    </row>
    <row r="31" spans="1:28" ht="13.5" x14ac:dyDescent="0.25">
      <c r="A31" s="29">
        <v>28</v>
      </c>
      <c r="B31" s="30"/>
      <c r="C31" s="57"/>
      <c r="D31" s="54"/>
      <c r="E31" s="55"/>
      <c r="F31" s="57"/>
      <c r="G31" s="55"/>
      <c r="H31" s="55"/>
      <c r="I31" s="57"/>
      <c r="J31" s="55"/>
      <c r="K31" s="55"/>
      <c r="L31" s="57"/>
      <c r="M31" s="55"/>
      <c r="N31" s="55"/>
      <c r="O31" s="58"/>
      <c r="P31" s="55"/>
      <c r="Q31" s="55"/>
      <c r="R31" s="57"/>
      <c r="S31" s="55"/>
      <c r="T31" s="55"/>
      <c r="U31" s="58"/>
      <c r="V31" s="55"/>
      <c r="W31" s="55"/>
      <c r="X31" s="61"/>
      <c r="Y31" s="47"/>
      <c r="Z31" s="47"/>
      <c r="AA31" s="46"/>
      <c r="AB31" s="52"/>
    </row>
    <row r="32" spans="1:28" ht="13.5" x14ac:dyDescent="0.25">
      <c r="A32" s="29">
        <v>29</v>
      </c>
      <c r="B32" s="30">
        <v>1</v>
      </c>
      <c r="C32" s="57">
        <v>10233</v>
      </c>
      <c r="D32" s="54">
        <f t="shared" si="49"/>
        <v>8724.528945349135</v>
      </c>
      <c r="E32" s="55">
        <f t="shared" si="50"/>
        <v>212089.158</v>
      </c>
      <c r="F32" s="57">
        <v>2672</v>
      </c>
      <c r="G32" s="55">
        <f t="shared" si="51"/>
        <v>2278.1140762213317</v>
      </c>
      <c r="H32" s="55">
        <f t="shared" si="52"/>
        <v>55379.871999999996</v>
      </c>
      <c r="I32" s="57">
        <v>2509</v>
      </c>
      <c r="J32" s="55">
        <f t="shared" si="53"/>
        <v>2139.1422968710035</v>
      </c>
      <c r="K32" s="55">
        <f t="shared" si="54"/>
        <v>52001.534</v>
      </c>
      <c r="L32" s="57">
        <v>2974.5</v>
      </c>
      <c r="M32" s="55">
        <f t="shared" si="55"/>
        <v>2536.0218262426465</v>
      </c>
      <c r="N32" s="55">
        <f t="shared" si="56"/>
        <v>61649.486999999994</v>
      </c>
      <c r="O32" s="58">
        <v>15065</v>
      </c>
      <c r="P32" s="55">
        <f t="shared" si="57"/>
        <v>12844.232244863158</v>
      </c>
      <c r="Q32" s="55">
        <f t="shared" si="58"/>
        <v>312237.19</v>
      </c>
      <c r="R32" s="57">
        <v>1957</v>
      </c>
      <c r="S32" s="55">
        <f t="shared" si="59"/>
        <v>1668.5139398073152</v>
      </c>
      <c r="T32" s="55">
        <f t="shared" si="60"/>
        <v>40560.781999999999</v>
      </c>
      <c r="U32" s="58">
        <v>34755</v>
      </c>
      <c r="V32" s="55">
        <f t="shared" si="61"/>
        <v>29631.682155341459</v>
      </c>
      <c r="W32" s="55">
        <f t="shared" si="62"/>
        <v>720332.13</v>
      </c>
      <c r="X32" s="61">
        <v>1.1693</v>
      </c>
      <c r="Y32" s="47">
        <v>1.1694</v>
      </c>
      <c r="Z32" s="47">
        <v>1.1729000000000001</v>
      </c>
      <c r="AA32" s="46">
        <v>24.3</v>
      </c>
      <c r="AB32" s="52">
        <v>20.725999999999999</v>
      </c>
    </row>
    <row r="33" spans="1:28" ht="13.5" x14ac:dyDescent="0.25">
      <c r="A33" s="29">
        <v>30</v>
      </c>
      <c r="B33" s="30">
        <v>1</v>
      </c>
      <c r="C33" s="57">
        <v>10300</v>
      </c>
      <c r="D33" s="54">
        <f t="shared" si="49"/>
        <v>8771.1828323256414</v>
      </c>
      <c r="E33" s="55">
        <f t="shared" si="50"/>
        <v>213488.1</v>
      </c>
      <c r="F33" s="57">
        <v>2668.5</v>
      </c>
      <c r="G33" s="55">
        <f t="shared" si="51"/>
        <v>2272.4176104913568</v>
      </c>
      <c r="H33" s="55">
        <f t="shared" si="52"/>
        <v>55309.999499999998</v>
      </c>
      <c r="I33" s="57">
        <v>2509</v>
      </c>
      <c r="J33" s="55">
        <f t="shared" si="53"/>
        <v>2136.5920122626248</v>
      </c>
      <c r="K33" s="55">
        <f t="shared" si="54"/>
        <v>52004.042999999998</v>
      </c>
      <c r="L33" s="57">
        <v>3010</v>
      </c>
      <c r="M33" s="55">
        <f t="shared" si="55"/>
        <v>2563.2291577961341</v>
      </c>
      <c r="N33" s="55">
        <f t="shared" si="56"/>
        <v>62388.270000000004</v>
      </c>
      <c r="O33" s="58">
        <v>15075</v>
      </c>
      <c r="P33" s="55">
        <f t="shared" si="57"/>
        <v>12837.435067699907</v>
      </c>
      <c r="Q33" s="55">
        <f t="shared" si="58"/>
        <v>312459.52500000002</v>
      </c>
      <c r="R33" s="57">
        <v>1957</v>
      </c>
      <c r="S33" s="55">
        <f t="shared" si="59"/>
        <v>1666.5247381418719</v>
      </c>
      <c r="T33" s="55">
        <f t="shared" si="60"/>
        <v>40562.739000000001</v>
      </c>
      <c r="U33" s="58">
        <v>35285</v>
      </c>
      <c r="V33" s="55">
        <f t="shared" si="61"/>
        <v>30047.687984331093</v>
      </c>
      <c r="W33" s="55">
        <f t="shared" si="62"/>
        <v>731352.19500000007</v>
      </c>
      <c r="X33" s="61">
        <v>1.1711</v>
      </c>
      <c r="Y33" s="62">
        <v>1.1710499999999999</v>
      </c>
      <c r="Z33" s="47">
        <v>1.1742999999999999</v>
      </c>
      <c r="AA33" s="46">
        <v>24.34</v>
      </c>
      <c r="AB33" s="52">
        <v>20.727</v>
      </c>
    </row>
    <row r="34" spans="1:28" ht="14.25" thickBot="1" x14ac:dyDescent="0.3">
      <c r="A34" s="31"/>
      <c r="B34" s="30"/>
      <c r="C34" s="57"/>
      <c r="D34" s="54" t="str">
        <f t="shared" si="49"/>
        <v/>
      </c>
      <c r="E34" s="55"/>
      <c r="F34" s="57"/>
      <c r="G34" s="55"/>
      <c r="H34" s="55"/>
      <c r="I34" s="57"/>
      <c r="J34" s="55"/>
      <c r="K34" s="55"/>
      <c r="L34" s="57"/>
      <c r="M34" s="55"/>
      <c r="N34" s="55"/>
      <c r="O34" s="58"/>
      <c r="P34" s="55"/>
      <c r="Q34" s="55"/>
      <c r="R34" s="57"/>
      <c r="S34" s="55"/>
      <c r="T34" s="55"/>
      <c r="U34" s="58"/>
      <c r="V34" s="55"/>
      <c r="W34" s="55"/>
      <c r="X34" s="61"/>
      <c r="Y34" s="47"/>
      <c r="Z34" s="47"/>
      <c r="AA34" s="46"/>
      <c r="AB34" s="52"/>
    </row>
    <row r="35" spans="1:28" ht="14.25" thickBot="1" x14ac:dyDescent="0.3">
      <c r="A35" s="32"/>
      <c r="B35" s="33">
        <f>SUM(B4:B34)</f>
        <v>22</v>
      </c>
      <c r="C35" s="64">
        <f>AVERAGE(C4:C34)</f>
        <v>9952.7272727272721</v>
      </c>
      <c r="D35" s="59">
        <f t="shared" ref="D35:W35" si="63">AVERAGE(D4:D34)</f>
        <v>8481.3468991331392</v>
      </c>
      <c r="E35" s="59">
        <f t="shared" si="63"/>
        <v>206541.37645454539</v>
      </c>
      <c r="F35" s="64">
        <f t="shared" si="63"/>
        <v>2653.25</v>
      </c>
      <c r="G35" s="59">
        <f t="shared" si="63"/>
        <v>2260.9329213844517</v>
      </c>
      <c r="H35" s="59">
        <f t="shared" si="63"/>
        <v>55059.057568181815</v>
      </c>
      <c r="I35" s="64">
        <f t="shared" si="63"/>
        <v>2509</v>
      </c>
      <c r="J35" s="59">
        <f t="shared" si="63"/>
        <v>2138.0953103054435</v>
      </c>
      <c r="K35" s="59">
        <f t="shared" si="63"/>
        <v>52068.820818181826</v>
      </c>
      <c r="L35" s="64">
        <f t="shared" si="63"/>
        <v>2930</v>
      </c>
      <c r="M35" s="59">
        <f t="shared" si="63"/>
        <v>2496.7404231782057</v>
      </c>
      <c r="N35" s="59">
        <f t="shared" si="63"/>
        <v>60800.884727272736</v>
      </c>
      <c r="O35" s="64">
        <f t="shared" si="63"/>
        <v>15102.045454545454</v>
      </c>
      <c r="P35" s="59">
        <f t="shared" si="63"/>
        <v>12869.429086291779</v>
      </c>
      <c r="Q35" s="59">
        <f t="shared" si="63"/>
        <v>313407.71159090917</v>
      </c>
      <c r="R35" s="64">
        <f>AVERAGE(R4:R34)</f>
        <v>1954.4772727272727</v>
      </c>
      <c r="S35" s="59">
        <f t="shared" si="63"/>
        <v>1665.5416270551759</v>
      </c>
      <c r="T35" s="59">
        <f t="shared" si="63"/>
        <v>40560.568704545454</v>
      </c>
      <c r="U35" s="64">
        <f>AVERAGE(U4:U34)</f>
        <v>34540</v>
      </c>
      <c r="V35" s="59">
        <f t="shared" si="63"/>
        <v>29434.918259373648</v>
      </c>
      <c r="W35" s="59">
        <f t="shared" si="63"/>
        <v>716843.20704545465</v>
      </c>
      <c r="X35" s="63">
        <f>AVERAGE(X4:X34)</f>
        <v>1.1702227272727272</v>
      </c>
      <c r="Y35" s="63">
        <f>AVERAGE(Y4:Y34)</f>
        <v>1.1705340909090916</v>
      </c>
      <c r="Z35" s="66">
        <f>AVERAGE(Z4:Z34)</f>
        <v>1.1734999999999998</v>
      </c>
      <c r="AA35" s="67">
        <f>AVERAGE(AA4:AA34)</f>
        <v>24.34659090909091</v>
      </c>
      <c r="AB35" s="68">
        <f>AVERAGE(AB4:AB34)</f>
        <v>20.752818181818181</v>
      </c>
    </row>
    <row r="36" spans="1:28" ht="14.25" x14ac:dyDescent="0.3">
      <c r="A36" s="34"/>
      <c r="B36" s="11"/>
      <c r="C36" s="9"/>
      <c r="D36" s="9"/>
      <c r="E36" s="9"/>
      <c r="F36" s="9"/>
      <c r="G36" s="9"/>
      <c r="H36" s="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 t="s">
        <v>23</v>
      </c>
      <c r="Z36" s="37"/>
      <c r="AA36" s="36"/>
      <c r="AB36" s="3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September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2014-10-01T07:51:15Z</cp:lastPrinted>
  <dcterms:created xsi:type="dcterms:W3CDTF">2004-09-28T09:31:55Z</dcterms:created>
  <dcterms:modified xsi:type="dcterms:W3CDTF">2025-10-01T12:27:56Z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