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360" yWindow="120" windowWidth="11295" windowHeight="6735"/>
  </bookViews>
  <sheets>
    <sheet name="March 2017" sheetId="1" r:id="rId1"/>
    <sheet name="Cu" sheetId="2" r:id="rId2"/>
  </sheets>
  <calcPr calcId="125725" iterateDelta="1E-4"/>
</workbook>
</file>

<file path=xl/calcChain.xml><?xml version="1.0" encoding="utf-8"?>
<calcChain xmlns="http://schemas.openxmlformats.org/spreadsheetml/2006/main">
  <c r="P35" i="2"/>
  <c r="O35"/>
  <c r="L35"/>
  <c r="I35"/>
  <c r="F35"/>
  <c r="C35"/>
  <c r="B35"/>
  <c r="D18" i="1"/>
  <c r="N34" i="2"/>
  <c r="M34"/>
  <c r="K34"/>
  <c r="J34"/>
  <c r="H34"/>
  <c r="G34"/>
  <c r="E34"/>
  <c r="D34"/>
  <c r="M33"/>
  <c r="M32"/>
  <c r="M26"/>
  <c r="M25"/>
  <c r="M19"/>
  <c r="M18"/>
  <c r="M12"/>
  <c r="M11"/>
  <c r="M5"/>
  <c r="M4"/>
  <c r="N33"/>
  <c r="N32"/>
  <c r="N26"/>
  <c r="N25"/>
  <c r="N19"/>
  <c r="N18"/>
  <c r="N12"/>
  <c r="N11"/>
  <c r="N5"/>
  <c r="N4"/>
  <c r="J33"/>
  <c r="J32"/>
  <c r="J26"/>
  <c r="J25"/>
  <c r="J19"/>
  <c r="J18"/>
  <c r="J12"/>
  <c r="J11"/>
  <c r="J5"/>
  <c r="J4"/>
  <c r="K33"/>
  <c r="K32"/>
  <c r="K26"/>
  <c r="K25"/>
  <c r="K19"/>
  <c r="K18"/>
  <c r="K12"/>
  <c r="K11"/>
  <c r="K5"/>
  <c r="K4"/>
  <c r="G33"/>
  <c r="G32"/>
  <c r="G26"/>
  <c r="G25"/>
  <c r="G19"/>
  <c r="G18"/>
  <c r="G12"/>
  <c r="G11"/>
  <c r="G5"/>
  <c r="G4"/>
  <c r="D12"/>
  <c r="D11"/>
  <c r="H33"/>
  <c r="H32"/>
  <c r="H26"/>
  <c r="H25"/>
  <c r="H19"/>
  <c r="H18"/>
  <c r="H12"/>
  <c r="H11"/>
  <c r="H5"/>
  <c r="H4"/>
  <c r="E33"/>
  <c r="E32"/>
  <c r="E26"/>
  <c r="E25"/>
  <c r="E19"/>
  <c r="E18"/>
  <c r="E12"/>
  <c r="E11"/>
  <c r="E5"/>
  <c r="E4"/>
  <c r="D33"/>
  <c r="D32"/>
  <c r="N31"/>
  <c r="M31"/>
  <c r="K31"/>
  <c r="J31"/>
  <c r="H31"/>
  <c r="G31"/>
  <c r="E31"/>
  <c r="D31"/>
  <c r="N30"/>
  <c r="M30"/>
  <c r="K30"/>
  <c r="J30"/>
  <c r="H30"/>
  <c r="G30"/>
  <c r="E30"/>
  <c r="D30"/>
  <c r="M29"/>
  <c r="J29"/>
  <c r="G29"/>
  <c r="D29"/>
  <c r="M28"/>
  <c r="J28"/>
  <c r="G28"/>
  <c r="D28"/>
  <c r="N27"/>
  <c r="M27"/>
  <c r="K27"/>
  <c r="J27"/>
  <c r="H27"/>
  <c r="G27"/>
  <c r="E27"/>
  <c r="D27"/>
  <c r="D26"/>
  <c r="D25"/>
  <c r="N24"/>
  <c r="M24"/>
  <c r="K24"/>
  <c r="J24"/>
  <c r="H24"/>
  <c r="G24"/>
  <c r="E24"/>
  <c r="D24"/>
  <c r="N23"/>
  <c r="M23"/>
  <c r="K23"/>
  <c r="J23"/>
  <c r="H23"/>
  <c r="G23"/>
  <c r="E23"/>
  <c r="D23"/>
  <c r="M22"/>
  <c r="J22"/>
  <c r="G22"/>
  <c r="D22"/>
  <c r="M21"/>
  <c r="J21"/>
  <c r="G21"/>
  <c r="D21"/>
  <c r="N20"/>
  <c r="M20"/>
  <c r="K20"/>
  <c r="J20"/>
  <c r="H20"/>
  <c r="G20"/>
  <c r="E20"/>
  <c r="D20"/>
  <c r="D19"/>
  <c r="D18"/>
  <c r="N17"/>
  <c r="M17"/>
  <c r="K17"/>
  <c r="J17"/>
  <c r="H17"/>
  <c r="G17"/>
  <c r="E17"/>
  <c r="D17"/>
  <c r="N16"/>
  <c r="M16"/>
  <c r="K16"/>
  <c r="J16"/>
  <c r="H16"/>
  <c r="G16"/>
  <c r="E16"/>
  <c r="D16"/>
  <c r="M15"/>
  <c r="J15"/>
  <c r="G15"/>
  <c r="D15"/>
  <c r="M14"/>
  <c r="J14"/>
  <c r="G14"/>
  <c r="D14"/>
  <c r="N13"/>
  <c r="M13"/>
  <c r="K13"/>
  <c r="J13"/>
  <c r="H13"/>
  <c r="G13"/>
  <c r="E13"/>
  <c r="D13"/>
  <c r="N10"/>
  <c r="M10"/>
  <c r="K10"/>
  <c r="J10"/>
  <c r="H10"/>
  <c r="G10"/>
  <c r="E10"/>
  <c r="D10"/>
  <c r="N9"/>
  <c r="M9"/>
  <c r="K9"/>
  <c r="J9"/>
  <c r="H9"/>
  <c r="G9"/>
  <c r="E9"/>
  <c r="D9"/>
  <c r="M8"/>
  <c r="J8"/>
  <c r="G8"/>
  <c r="D8"/>
  <c r="M7"/>
  <c r="J7"/>
  <c r="G7"/>
  <c r="D7"/>
  <c r="N6"/>
  <c r="M6"/>
  <c r="K6"/>
  <c r="J6"/>
  <c r="H6"/>
  <c r="G6"/>
  <c r="E6"/>
  <c r="D6"/>
  <c r="D5"/>
  <c r="D4"/>
  <c r="D5" i="1"/>
  <c r="D4"/>
  <c r="E4"/>
  <c r="G4"/>
  <c r="H4"/>
  <c r="J4"/>
  <c r="K4"/>
  <c r="M4"/>
  <c r="N4"/>
  <c r="P4"/>
  <c r="Q4"/>
  <c r="S4"/>
  <c r="T4"/>
  <c r="V4"/>
  <c r="W4"/>
  <c r="E5"/>
  <c r="G5"/>
  <c r="H5"/>
  <c r="J5"/>
  <c r="K5"/>
  <c r="M5"/>
  <c r="N5"/>
  <c r="P5"/>
  <c r="Q5"/>
  <c r="S5"/>
  <c r="T5"/>
  <c r="V5"/>
  <c r="W5"/>
  <c r="D6"/>
  <c r="E6"/>
  <c r="G6"/>
  <c r="H6"/>
  <c r="J6"/>
  <c r="K6"/>
  <c r="M6"/>
  <c r="N6"/>
  <c r="P6"/>
  <c r="Q6"/>
  <c r="S6"/>
  <c r="T6"/>
  <c r="V6"/>
  <c r="W6"/>
  <c r="D7"/>
  <c r="G7"/>
  <c r="J7"/>
  <c r="M7"/>
  <c r="P7"/>
  <c r="S7"/>
  <c r="V7"/>
  <c r="D8"/>
  <c r="G8"/>
  <c r="J8"/>
  <c r="M8"/>
  <c r="P8"/>
  <c r="S8"/>
  <c r="V8"/>
  <c r="D9"/>
  <c r="E9"/>
  <c r="G9"/>
  <c r="H9"/>
  <c r="J9"/>
  <c r="K9"/>
  <c r="M9"/>
  <c r="N9"/>
  <c r="P9"/>
  <c r="Q9"/>
  <c r="S9"/>
  <c r="T9"/>
  <c r="V9"/>
  <c r="W9"/>
  <c r="D10"/>
  <c r="E10"/>
  <c r="G10"/>
  <c r="H10"/>
  <c r="J10"/>
  <c r="K10"/>
  <c r="M10"/>
  <c r="N10"/>
  <c r="P10"/>
  <c r="Q10"/>
  <c r="S10"/>
  <c r="T10"/>
  <c r="V10"/>
  <c r="W10"/>
  <c r="D11"/>
  <c r="E11"/>
  <c r="G11"/>
  <c r="H11"/>
  <c r="J11"/>
  <c r="K11"/>
  <c r="M11"/>
  <c r="N11"/>
  <c r="P11"/>
  <c r="Q11"/>
  <c r="S11"/>
  <c r="T11"/>
  <c r="V11"/>
  <c r="W11"/>
  <c r="D12"/>
  <c r="E12"/>
  <c r="G12"/>
  <c r="H12"/>
  <c r="J12"/>
  <c r="K12"/>
  <c r="M12"/>
  <c r="N12"/>
  <c r="P12"/>
  <c r="Q12"/>
  <c r="S12"/>
  <c r="T12"/>
  <c r="V12"/>
  <c r="W12"/>
  <c r="D13"/>
  <c r="E13"/>
  <c r="G13"/>
  <c r="H13"/>
  <c r="J13"/>
  <c r="K13"/>
  <c r="M13"/>
  <c r="N13"/>
  <c r="P13"/>
  <c r="Q13"/>
  <c r="S13"/>
  <c r="T13"/>
  <c r="V13"/>
  <c r="W13"/>
  <c r="D14"/>
  <c r="G14"/>
  <c r="J14"/>
  <c r="M14"/>
  <c r="P14"/>
  <c r="S14"/>
  <c r="V14"/>
  <c r="D15"/>
  <c r="G15"/>
  <c r="J15"/>
  <c r="M15"/>
  <c r="P15"/>
  <c r="S15"/>
  <c r="V15"/>
  <c r="D16"/>
  <c r="E16"/>
  <c r="G16"/>
  <c r="H16"/>
  <c r="J16"/>
  <c r="K16"/>
  <c r="M16"/>
  <c r="N16"/>
  <c r="P16"/>
  <c r="Q16"/>
  <c r="S16"/>
  <c r="T16"/>
  <c r="V16"/>
  <c r="W16"/>
  <c r="D17"/>
  <c r="E17"/>
  <c r="G17"/>
  <c r="H17"/>
  <c r="J17"/>
  <c r="K17"/>
  <c r="M17"/>
  <c r="N17"/>
  <c r="P17"/>
  <c r="Q17"/>
  <c r="S17"/>
  <c r="T17"/>
  <c r="V17"/>
  <c r="W17"/>
  <c r="E18"/>
  <c r="G18"/>
  <c r="H18"/>
  <c r="J18"/>
  <c r="K18"/>
  <c r="M18"/>
  <c r="N18"/>
  <c r="P18"/>
  <c r="Q18"/>
  <c r="S18"/>
  <c r="T18"/>
  <c r="V18"/>
  <c r="W18"/>
  <c r="D19"/>
  <c r="E19"/>
  <c r="G19"/>
  <c r="H19"/>
  <c r="J19"/>
  <c r="K19"/>
  <c r="M19"/>
  <c r="N19"/>
  <c r="P19"/>
  <c r="Q19"/>
  <c r="S19"/>
  <c r="T19"/>
  <c r="V19"/>
  <c r="W19"/>
  <c r="D20"/>
  <c r="E20"/>
  <c r="G20"/>
  <c r="H20"/>
  <c r="J20"/>
  <c r="K20"/>
  <c r="M20"/>
  <c r="N20"/>
  <c r="P20"/>
  <c r="Q20"/>
  <c r="S20"/>
  <c r="T20"/>
  <c r="V20"/>
  <c r="W20"/>
  <c r="D21"/>
  <c r="G21"/>
  <c r="J21"/>
  <c r="M21"/>
  <c r="P21"/>
  <c r="S21"/>
  <c r="V21"/>
  <c r="D22"/>
  <c r="G22"/>
  <c r="J22"/>
  <c r="M22"/>
  <c r="P22"/>
  <c r="S22"/>
  <c r="V22"/>
  <c r="D23"/>
  <c r="E23"/>
  <c r="G23"/>
  <c r="H23"/>
  <c r="J23"/>
  <c r="K23"/>
  <c r="M23"/>
  <c r="N23"/>
  <c r="P23"/>
  <c r="Q23"/>
  <c r="S23"/>
  <c r="T23"/>
  <c r="V23"/>
  <c r="W23"/>
  <c r="D24"/>
  <c r="E24"/>
  <c r="G24"/>
  <c r="H24"/>
  <c r="J24"/>
  <c r="K24"/>
  <c r="M24"/>
  <c r="N24"/>
  <c r="P24"/>
  <c r="Q24"/>
  <c r="S24"/>
  <c r="T24"/>
  <c r="V24"/>
  <c r="W24"/>
  <c r="D25"/>
  <c r="E25"/>
  <c r="G25"/>
  <c r="H25"/>
  <c r="J25"/>
  <c r="K25"/>
  <c r="M25"/>
  <c r="N25"/>
  <c r="P25"/>
  <c r="Q25"/>
  <c r="S25"/>
  <c r="T25"/>
  <c r="V25"/>
  <c r="W25"/>
  <c r="D26"/>
  <c r="E26"/>
  <c r="G26"/>
  <c r="H26"/>
  <c r="J26"/>
  <c r="K26"/>
  <c r="M26"/>
  <c r="N26"/>
  <c r="P26"/>
  <c r="Q26"/>
  <c r="S26"/>
  <c r="T26"/>
  <c r="V26"/>
  <c r="W26"/>
  <c r="D27"/>
  <c r="E27"/>
  <c r="G27"/>
  <c r="H27"/>
  <c r="J27"/>
  <c r="K27"/>
  <c r="M27"/>
  <c r="N27"/>
  <c r="P27"/>
  <c r="Q27"/>
  <c r="S27"/>
  <c r="T27"/>
  <c r="V27"/>
  <c r="W27"/>
  <c r="D28"/>
  <c r="G28"/>
  <c r="J28"/>
  <c r="M28"/>
  <c r="P28"/>
  <c r="S28"/>
  <c r="V28"/>
  <c r="D29"/>
  <c r="G29"/>
  <c r="J29"/>
  <c r="M29"/>
  <c r="P29"/>
  <c r="S29"/>
  <c r="V29"/>
  <c r="D30"/>
  <c r="E30"/>
  <c r="G30"/>
  <c r="H30"/>
  <c r="J30"/>
  <c r="K30"/>
  <c r="M30"/>
  <c r="N30"/>
  <c r="P30"/>
  <c r="Q30"/>
  <c r="S30"/>
  <c r="T30"/>
  <c r="V30"/>
  <c r="W30"/>
  <c r="D31"/>
  <c r="E31"/>
  <c r="G31"/>
  <c r="H31"/>
  <c r="J31"/>
  <c r="K31"/>
  <c r="M31"/>
  <c r="N31"/>
  <c r="P31"/>
  <c r="Q31"/>
  <c r="S31"/>
  <c r="T31"/>
  <c r="V31"/>
  <c r="W31"/>
  <c r="D32"/>
  <c r="E32"/>
  <c r="G32"/>
  <c r="H32"/>
  <c r="J32"/>
  <c r="K32"/>
  <c r="M32"/>
  <c r="N32"/>
  <c r="P32"/>
  <c r="Q32"/>
  <c r="S32"/>
  <c r="T32"/>
  <c r="V32"/>
  <c r="W32"/>
  <c r="D33"/>
  <c r="E33"/>
  <c r="G33"/>
  <c r="H33"/>
  <c r="J33"/>
  <c r="K33"/>
  <c r="M33"/>
  <c r="N33"/>
  <c r="P33"/>
  <c r="Q33"/>
  <c r="S33"/>
  <c r="T33"/>
  <c r="V33"/>
  <c r="W33"/>
  <c r="D34"/>
  <c r="E34"/>
  <c r="G34"/>
  <c r="H34"/>
  <c r="J34"/>
  <c r="K34"/>
  <c r="M34"/>
  <c r="N34"/>
  <c r="P34"/>
  <c r="Q34"/>
  <c r="S34"/>
  <c r="T34"/>
  <c r="V34"/>
  <c r="W34"/>
  <c r="B35"/>
  <c r="S35" s="1"/>
  <c r="J35" i="2" l="1"/>
  <c r="D35"/>
  <c r="K35"/>
  <c r="N35"/>
  <c r="M35"/>
  <c r="H35"/>
  <c r="E35"/>
  <c r="D35" i="1"/>
  <c r="F35"/>
  <c r="Y35"/>
  <c r="G35"/>
  <c r="P35"/>
  <c r="R35"/>
  <c r="Z35"/>
  <c r="M35"/>
  <c r="C35"/>
  <c r="AA35"/>
  <c r="I35"/>
  <c r="V35"/>
  <c r="L35"/>
  <c r="T35"/>
  <c r="E35"/>
  <c r="H35"/>
  <c r="Q35"/>
  <c r="K35"/>
  <c r="U35"/>
  <c r="O35"/>
  <c r="W35"/>
  <c r="X35"/>
  <c r="J35"/>
  <c r="N35"/>
  <c r="G35" i="2"/>
</calcChain>
</file>

<file path=xl/sharedStrings.xml><?xml version="1.0" encoding="utf-8"?>
<sst xmlns="http://schemas.openxmlformats.org/spreadsheetml/2006/main" count="158" uniqueCount="27">
  <si>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</si>
  <si>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</si>
  <si>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</si>
  <si>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</si>
  <si>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</si>
  <si>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</si>
  <si>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</si>
  <si>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</si>
  <si>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</si>
  <si>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</si>
  <si>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</si>
  <si>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</si>
  <si>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</si>
  <si>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</si>
  <si>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</si>
  <si>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</si>
  <si>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</si>
  <si>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</si>
  <si>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</si>
  <si>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</si>
  <si>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</si>
  <si>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</si>
  <si>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</si>
  <si>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</si>
  <si>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</si>
  <si>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</si>
  <si>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March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</si>
</sst>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</numFmts>
  <fonts count="10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9"/>
      <name val="Century Gothic"/>
      <family val="2"/>
      <charset val="238"/>
    </font>
    <font>
      <b/>
      <sz val="1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8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49" fontId="2" fillId="0" borderId="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8" fontId="9" fillId="2" borderId="26" xfId="1" applyNumberFormat="1" applyFont="1" applyFill="1" applyBorder="1"/>
    <xf numFmtId="169" fontId="9" fillId="2" borderId="26" xfId="1" applyNumberFormat="1" applyFont="1" applyFill="1" applyBorder="1"/>
    <xf numFmtId="4" fontId="7" fillId="2" borderId="26" xfId="1" applyNumberFormat="1" applyFont="1" applyFill="1" applyBorder="1"/>
    <xf numFmtId="4" fontId="9" fillId="2" borderId="26" xfId="1" applyNumberFormat="1" applyFont="1" applyFill="1" applyBorder="1"/>
    <xf numFmtId="4" fontId="8" fillId="2" borderId="26" xfId="1" applyNumberFormat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>
      <pane xSplit="1" topLeftCell="B1" activePane="topRight" state="frozen"/>
      <selection pane="topRight" activeCell="U35" sqref="U35"/>
    </sheetView>
  </sheetViews>
  <sheetFormatPr defaultRowHeight="12.75"/>
  <cols>
    <col min="1" max="1" width="7.5703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7" ht="14.25">
      <c r="A1" s="74" t="s">
        <v>26</v>
      </c>
      <c r="B1" s="75">
        <v>2017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8" t="s">
        <v>19</v>
      </c>
      <c r="Z1" s="61" t="s">
        <v>6</v>
      </c>
      <c r="AA1" s="56" t="s">
        <v>0</v>
      </c>
    </row>
    <row r="2" spans="1:27" ht="14.25">
      <c r="A2" s="9" t="s">
        <v>3</v>
      </c>
      <c r="B2" s="59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7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6" t="s">
        <v>4</v>
      </c>
      <c r="Z2" s="17" t="s">
        <v>7</v>
      </c>
      <c r="AA2" s="16" t="s">
        <v>8</v>
      </c>
    </row>
    <row r="3" spans="1:27" ht="15" thickBot="1">
      <c r="A3" s="18" t="s">
        <v>2</v>
      </c>
      <c r="B3" s="60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8"/>
      <c r="P3" s="20"/>
      <c r="Q3" s="22"/>
      <c r="R3" s="25"/>
      <c r="S3" s="20"/>
      <c r="T3" s="26"/>
      <c r="U3" s="24"/>
      <c r="V3" s="20"/>
      <c r="W3" s="22"/>
      <c r="X3" s="27" t="s">
        <v>2</v>
      </c>
      <c r="Y3" s="28"/>
      <c r="Z3" s="29"/>
      <c r="AA3" s="30"/>
    </row>
    <row r="4" spans="1:27" ht="13.5">
      <c r="A4" s="31">
        <v>1</v>
      </c>
      <c r="B4" s="32">
        <v>1</v>
      </c>
      <c r="C4" s="33">
        <v>6040</v>
      </c>
      <c r="D4" s="34">
        <f t="shared" ref="D4:D18" si="0">IF(C4=0,"",C4/Y4)</f>
        <v>5737.6270542414741</v>
      </c>
      <c r="E4" s="35">
        <f t="shared" ref="E4:E34" si="1">C4*AA4</f>
        <v>154950.16</v>
      </c>
      <c r="F4" s="33">
        <v>1934</v>
      </c>
      <c r="G4" s="35">
        <f t="shared" ref="G4:G34" si="2">IF(F4=0,"",F4/Y4)</f>
        <v>1837.180583262088</v>
      </c>
      <c r="H4" s="35">
        <f t="shared" ref="H4:H34" si="3">F4*AA4</f>
        <v>49614.836000000003</v>
      </c>
      <c r="I4" s="33">
        <v>1640</v>
      </c>
      <c r="J4" s="35">
        <f t="shared" ref="J4:J34" si="4">IF(I4=0,"",I4/Y4)</f>
        <v>1557.8987365821222</v>
      </c>
      <c r="K4" s="35">
        <f t="shared" ref="K4:K34" si="5">I4*AA4</f>
        <v>42072.56</v>
      </c>
      <c r="L4" s="33">
        <v>2872</v>
      </c>
      <c r="M4" s="35">
        <f t="shared" ref="M4:M34" si="6">IF(L4=0,"",L4/Y4)</f>
        <v>2728.2226655267409</v>
      </c>
      <c r="N4" s="35">
        <f t="shared" ref="N4:N34" si="7">L4*AA4</f>
        <v>73678.288</v>
      </c>
      <c r="O4" s="36">
        <v>11000</v>
      </c>
      <c r="P4" s="35">
        <f t="shared" ref="P4:P34" si="8">IF(O4=0,"",O4/Y4)</f>
        <v>10449.320794148382</v>
      </c>
      <c r="Q4" s="35">
        <f t="shared" ref="Q4:Q34" si="9">O4*AA4</f>
        <v>282194</v>
      </c>
      <c r="R4" s="33">
        <v>2287</v>
      </c>
      <c r="S4" s="35">
        <f t="shared" ref="S4:S34" si="10">IF(R4=0,"",R4/Y4)</f>
        <v>2172.5087869288495</v>
      </c>
      <c r="T4" s="35">
        <f t="shared" ref="T4:T34" si="11">R4*AA4</f>
        <v>58670.697999999997</v>
      </c>
      <c r="U4" s="36">
        <v>19375</v>
      </c>
      <c r="V4" s="35">
        <f t="shared" ref="V4:V34" si="12">IF(U4=0,"",U4/Y4)</f>
        <v>18405.053671511352</v>
      </c>
      <c r="W4" s="35">
        <f t="shared" ref="W4:W34" si="13">U4*AA4</f>
        <v>497046.25</v>
      </c>
      <c r="X4" s="37">
        <v>1.0503</v>
      </c>
      <c r="Y4" s="37">
        <v>1.0527</v>
      </c>
      <c r="Z4" s="44">
        <v>27.02</v>
      </c>
      <c r="AA4" s="39">
        <v>25.654</v>
      </c>
    </row>
    <row r="5" spans="1:27" ht="13.5">
      <c r="A5" s="40">
        <v>2</v>
      </c>
      <c r="B5" s="41">
        <v>1</v>
      </c>
      <c r="C5" s="42">
        <v>5994</v>
      </c>
      <c r="D5" s="34">
        <f t="shared" si="0"/>
        <v>5698.2602909021771</v>
      </c>
      <c r="E5" s="35">
        <f t="shared" si="1"/>
        <v>154015.82999999999</v>
      </c>
      <c r="F5" s="42">
        <v>1929</v>
      </c>
      <c r="G5" s="35">
        <f t="shared" si="2"/>
        <v>1833.8245080330828</v>
      </c>
      <c r="H5" s="35">
        <f t="shared" si="3"/>
        <v>49565.654999999999</v>
      </c>
      <c r="I5" s="42">
        <v>1670</v>
      </c>
      <c r="J5" s="35">
        <f t="shared" si="4"/>
        <v>1587.6033843521247</v>
      </c>
      <c r="K5" s="35">
        <f t="shared" si="5"/>
        <v>42910.65</v>
      </c>
      <c r="L5" s="42">
        <v>2845</v>
      </c>
      <c r="M5" s="35">
        <f t="shared" si="6"/>
        <v>2704.6297176537691</v>
      </c>
      <c r="N5" s="35">
        <f t="shared" si="7"/>
        <v>73102.274999999994</v>
      </c>
      <c r="O5" s="43">
        <v>10900</v>
      </c>
      <c r="P5" s="35">
        <f t="shared" si="8"/>
        <v>10362.201730202491</v>
      </c>
      <c r="Q5" s="35">
        <f t="shared" si="9"/>
        <v>280075.5</v>
      </c>
      <c r="R5" s="42">
        <v>2273</v>
      </c>
      <c r="S5" s="35">
        <f t="shared" si="10"/>
        <v>2160.8517919954365</v>
      </c>
      <c r="T5" s="35">
        <f t="shared" si="11"/>
        <v>58404.735000000001</v>
      </c>
      <c r="U5" s="43">
        <v>19330</v>
      </c>
      <c r="V5" s="35">
        <f t="shared" si="12"/>
        <v>18376.271508698544</v>
      </c>
      <c r="W5" s="35">
        <f t="shared" si="13"/>
        <v>496684.35</v>
      </c>
      <c r="X5" s="38">
        <v>1.0484</v>
      </c>
      <c r="Y5" s="38">
        <v>1.0519000000000001</v>
      </c>
      <c r="Z5" s="44">
        <v>27.02</v>
      </c>
      <c r="AA5" s="44">
        <v>25.695</v>
      </c>
    </row>
    <row r="6" spans="1:27" ht="13.5">
      <c r="A6" s="40">
        <v>3</v>
      </c>
      <c r="B6" s="41">
        <v>1</v>
      </c>
      <c r="C6" s="42">
        <v>5910</v>
      </c>
      <c r="D6" s="34">
        <f t="shared" si="0"/>
        <v>5597.6510702784617</v>
      </c>
      <c r="E6" s="35">
        <f t="shared" si="1"/>
        <v>151142.34</v>
      </c>
      <c r="F6" s="42">
        <v>1909</v>
      </c>
      <c r="G6" s="35">
        <f t="shared" si="2"/>
        <v>1808.1075961356316</v>
      </c>
      <c r="H6" s="35">
        <f t="shared" si="3"/>
        <v>48820.766000000003</v>
      </c>
      <c r="I6" s="42">
        <v>1685</v>
      </c>
      <c r="J6" s="35">
        <f t="shared" si="4"/>
        <v>1595.9462019321841</v>
      </c>
      <c r="K6" s="35">
        <f t="shared" si="5"/>
        <v>43092.19</v>
      </c>
      <c r="L6" s="42">
        <v>2796</v>
      </c>
      <c r="M6" s="35">
        <f t="shared" si="6"/>
        <v>2648.2288312180335</v>
      </c>
      <c r="N6" s="35">
        <f t="shared" si="7"/>
        <v>71504.90400000001</v>
      </c>
      <c r="O6" s="43">
        <v>10900</v>
      </c>
      <c r="P6" s="35">
        <f t="shared" si="8"/>
        <v>10323.924985792763</v>
      </c>
      <c r="Q6" s="35">
        <f t="shared" si="9"/>
        <v>278756.60000000003</v>
      </c>
      <c r="R6" s="42">
        <v>2247.5</v>
      </c>
      <c r="S6" s="35">
        <f t="shared" si="10"/>
        <v>2128.7175601439667</v>
      </c>
      <c r="T6" s="35">
        <f t="shared" si="11"/>
        <v>57477.565000000002</v>
      </c>
      <c r="U6" s="43">
        <v>19425</v>
      </c>
      <c r="V6" s="35">
        <f t="shared" si="12"/>
        <v>18398.370903580224</v>
      </c>
      <c r="W6" s="35">
        <f t="shared" si="13"/>
        <v>496774.95</v>
      </c>
      <c r="X6" s="38">
        <v>1.0535000000000001</v>
      </c>
      <c r="Y6" s="38">
        <v>1.0558000000000001</v>
      </c>
      <c r="Z6" s="44">
        <v>27.02</v>
      </c>
      <c r="AA6" s="44">
        <v>25.574000000000002</v>
      </c>
    </row>
    <row r="7" spans="1:27" ht="13.5">
      <c r="A7" s="40">
        <v>4</v>
      </c>
      <c r="B7" s="41"/>
      <c r="C7" s="42"/>
      <c r="D7" s="34" t="str">
        <f t="shared" si="0"/>
        <v/>
      </c>
      <c r="E7" s="35" t="s">
        <v>2</v>
      </c>
      <c r="F7" s="42"/>
      <c r="G7" s="35" t="str">
        <f t="shared" si="2"/>
        <v/>
      </c>
      <c r="H7" s="35" t="s">
        <v>2</v>
      </c>
      <c r="I7" s="42"/>
      <c r="J7" s="35" t="str">
        <f t="shared" si="4"/>
        <v/>
      </c>
      <c r="K7" s="35" t="s">
        <v>2</v>
      </c>
      <c r="L7" s="42"/>
      <c r="M7" s="35" t="str">
        <f t="shared" si="6"/>
        <v/>
      </c>
      <c r="N7" s="35" t="s">
        <v>2</v>
      </c>
      <c r="O7" s="43"/>
      <c r="P7" s="35" t="str">
        <f t="shared" si="8"/>
        <v/>
      </c>
      <c r="Q7" s="35" t="s">
        <v>2</v>
      </c>
      <c r="R7" s="42"/>
      <c r="S7" s="35" t="str">
        <f t="shared" si="10"/>
        <v/>
      </c>
      <c r="T7" s="35" t="s">
        <v>2</v>
      </c>
      <c r="U7" s="43"/>
      <c r="V7" s="35" t="str">
        <f t="shared" si="12"/>
        <v/>
      </c>
      <c r="W7" s="35" t="s">
        <v>2</v>
      </c>
      <c r="X7" s="38"/>
      <c r="Y7" s="38"/>
      <c r="Z7" s="44"/>
      <c r="AA7" s="44"/>
    </row>
    <row r="8" spans="1:27" ht="13.5">
      <c r="A8" s="40">
        <v>5</v>
      </c>
      <c r="B8" s="41"/>
      <c r="C8" s="42"/>
      <c r="D8" s="34" t="str">
        <f t="shared" si="0"/>
        <v/>
      </c>
      <c r="E8" s="35" t="s">
        <v>2</v>
      </c>
      <c r="F8" s="42"/>
      <c r="G8" s="35" t="str">
        <f t="shared" si="2"/>
        <v/>
      </c>
      <c r="H8" s="35" t="s">
        <v>2</v>
      </c>
      <c r="I8" s="42"/>
      <c r="J8" s="35" t="str">
        <f t="shared" si="4"/>
        <v/>
      </c>
      <c r="K8" s="35" t="s">
        <v>2</v>
      </c>
      <c r="L8" s="42"/>
      <c r="M8" s="35" t="str">
        <f t="shared" si="6"/>
        <v/>
      </c>
      <c r="N8" s="35" t="s">
        <v>2</v>
      </c>
      <c r="O8" s="43"/>
      <c r="P8" s="35" t="str">
        <f t="shared" si="8"/>
        <v/>
      </c>
      <c r="Q8" s="35" t="s">
        <v>2</v>
      </c>
      <c r="R8" s="42"/>
      <c r="S8" s="35" t="str">
        <f t="shared" si="10"/>
        <v/>
      </c>
      <c r="T8" s="35" t="s">
        <v>2</v>
      </c>
      <c r="U8" s="43"/>
      <c r="V8" s="35" t="str">
        <f t="shared" si="12"/>
        <v/>
      </c>
      <c r="W8" s="35" t="s">
        <v>2</v>
      </c>
      <c r="X8" s="38"/>
      <c r="Y8" s="38"/>
      <c r="Z8" s="44"/>
      <c r="AA8" s="44"/>
    </row>
    <row r="9" spans="1:27" ht="13.5">
      <c r="A9" s="40">
        <v>6</v>
      </c>
      <c r="B9" s="41">
        <v>1</v>
      </c>
      <c r="C9" s="42">
        <v>5856</v>
      </c>
      <c r="D9" s="34">
        <f t="shared" si="0"/>
        <v>5530.7895731016242</v>
      </c>
      <c r="E9" s="35">
        <f t="shared" si="1"/>
        <v>149363.136</v>
      </c>
      <c r="F9" s="42">
        <v>1868</v>
      </c>
      <c r="G9" s="35">
        <f t="shared" si="2"/>
        <v>1764.2614280317341</v>
      </c>
      <c r="H9" s="35">
        <f t="shared" si="3"/>
        <v>47645.207999999999</v>
      </c>
      <c r="I9" s="42">
        <v>1710</v>
      </c>
      <c r="J9" s="35">
        <f t="shared" si="4"/>
        <v>1615.0358896864375</v>
      </c>
      <c r="K9" s="35">
        <f t="shared" si="5"/>
        <v>43615.26</v>
      </c>
      <c r="L9" s="42">
        <v>2729.5</v>
      </c>
      <c r="M9" s="35">
        <f t="shared" si="6"/>
        <v>2577.9183981866263</v>
      </c>
      <c r="N9" s="35">
        <f t="shared" si="7"/>
        <v>69618.627000000008</v>
      </c>
      <c r="O9" s="43">
        <v>10895</v>
      </c>
      <c r="P9" s="35">
        <f t="shared" si="8"/>
        <v>10289.950887797508</v>
      </c>
      <c r="Q9" s="35">
        <f t="shared" si="9"/>
        <v>277887.87</v>
      </c>
      <c r="R9" s="42">
        <v>2223</v>
      </c>
      <c r="S9" s="35">
        <f t="shared" si="10"/>
        <v>2099.5466565923689</v>
      </c>
      <c r="T9" s="35">
        <f t="shared" si="11"/>
        <v>56699.838000000003</v>
      </c>
      <c r="U9" s="43">
        <v>19215</v>
      </c>
      <c r="V9" s="35">
        <f t="shared" si="12"/>
        <v>18147.903286739707</v>
      </c>
      <c r="W9" s="35">
        <f t="shared" si="13"/>
        <v>490097.79</v>
      </c>
      <c r="X9" s="38">
        <v>1.0562</v>
      </c>
      <c r="Y9" s="38">
        <v>1.0588</v>
      </c>
      <c r="Z9" s="44">
        <v>27.02</v>
      </c>
      <c r="AA9" s="44">
        <v>25.506</v>
      </c>
    </row>
    <row r="10" spans="1:27" ht="13.5">
      <c r="A10" s="40">
        <v>7</v>
      </c>
      <c r="B10" s="41">
        <v>1</v>
      </c>
      <c r="C10" s="42">
        <v>5807</v>
      </c>
      <c r="D10" s="34">
        <f t="shared" si="0"/>
        <v>5494.3703283186678</v>
      </c>
      <c r="E10" s="35">
        <f t="shared" si="1"/>
        <v>148351.429</v>
      </c>
      <c r="F10" s="42">
        <v>1858</v>
      </c>
      <c r="G10" s="35">
        <f t="shared" si="2"/>
        <v>1757.9714258681049</v>
      </c>
      <c r="H10" s="35">
        <f t="shared" si="3"/>
        <v>47466.326000000001</v>
      </c>
      <c r="I10" s="42">
        <v>1710</v>
      </c>
      <c r="J10" s="35">
        <f t="shared" si="4"/>
        <v>1617.9392563156403</v>
      </c>
      <c r="K10" s="35">
        <f t="shared" si="5"/>
        <v>43685.37</v>
      </c>
      <c r="L10" s="42">
        <v>2702</v>
      </c>
      <c r="M10" s="35">
        <f t="shared" si="6"/>
        <v>2556.5332576402689</v>
      </c>
      <c r="N10" s="35">
        <f t="shared" si="7"/>
        <v>69027.994000000006</v>
      </c>
      <c r="O10" s="43">
        <v>10920</v>
      </c>
      <c r="P10" s="35">
        <f t="shared" si="8"/>
        <v>10332.103321033212</v>
      </c>
      <c r="Q10" s="35">
        <f t="shared" si="9"/>
        <v>278973.24</v>
      </c>
      <c r="R10" s="42">
        <v>2220</v>
      </c>
      <c r="S10" s="35">
        <f t="shared" si="10"/>
        <v>2100.4825432869716</v>
      </c>
      <c r="T10" s="35">
        <f t="shared" si="11"/>
        <v>56714.340000000004</v>
      </c>
      <c r="U10" s="43">
        <v>19345</v>
      </c>
      <c r="V10" s="35">
        <f t="shared" si="12"/>
        <v>18303.529189138048</v>
      </c>
      <c r="W10" s="35">
        <f t="shared" si="13"/>
        <v>494206.71500000003</v>
      </c>
      <c r="X10" s="38">
        <v>1.0546</v>
      </c>
      <c r="Y10" s="38">
        <v>1.0569</v>
      </c>
      <c r="Z10" s="44">
        <v>27.02</v>
      </c>
      <c r="AA10" s="44">
        <v>25.547000000000001</v>
      </c>
    </row>
    <row r="11" spans="1:27" ht="13.5">
      <c r="A11" s="40">
        <v>8</v>
      </c>
      <c r="B11" s="41">
        <v>1</v>
      </c>
      <c r="C11" s="42">
        <v>5782</v>
      </c>
      <c r="D11" s="34">
        <f t="shared" si="0"/>
        <v>5475.8973387631404</v>
      </c>
      <c r="E11" s="35">
        <f t="shared" si="1"/>
        <v>148198.44200000001</v>
      </c>
      <c r="F11" s="42">
        <v>1881</v>
      </c>
      <c r="G11" s="35">
        <f t="shared" si="2"/>
        <v>1781.4186949521734</v>
      </c>
      <c r="H11" s="35">
        <f t="shared" si="3"/>
        <v>48211.911</v>
      </c>
      <c r="I11" s="42">
        <v>1705</v>
      </c>
      <c r="J11" s="35">
        <f t="shared" si="4"/>
        <v>1614.7362439624962</v>
      </c>
      <c r="K11" s="35">
        <f t="shared" si="5"/>
        <v>43700.855000000003</v>
      </c>
      <c r="L11" s="42">
        <v>2701</v>
      </c>
      <c r="M11" s="35">
        <f t="shared" si="6"/>
        <v>2558.0073870631686</v>
      </c>
      <c r="N11" s="35">
        <f t="shared" si="7"/>
        <v>69229.331000000006</v>
      </c>
      <c r="O11" s="43">
        <v>10520</v>
      </c>
      <c r="P11" s="35">
        <f t="shared" si="8"/>
        <v>9963.0646841556954</v>
      </c>
      <c r="Q11" s="35">
        <f t="shared" si="9"/>
        <v>269638.12</v>
      </c>
      <c r="R11" s="42">
        <v>2240</v>
      </c>
      <c r="S11" s="35">
        <f t="shared" si="10"/>
        <v>2121.4130125958895</v>
      </c>
      <c r="T11" s="35">
        <f t="shared" si="11"/>
        <v>57413.440000000002</v>
      </c>
      <c r="U11" s="43">
        <v>19430</v>
      </c>
      <c r="V11" s="35">
        <f t="shared" si="12"/>
        <v>18401.363765508097</v>
      </c>
      <c r="W11" s="35">
        <f t="shared" si="13"/>
        <v>498010.33</v>
      </c>
      <c r="X11" s="38">
        <v>1.0526</v>
      </c>
      <c r="Y11" s="38">
        <v>1.0559000000000001</v>
      </c>
      <c r="Z11" s="44">
        <v>27.02</v>
      </c>
      <c r="AA11" s="44">
        <v>25.631</v>
      </c>
    </row>
    <row r="12" spans="1:27" ht="13.5">
      <c r="A12" s="40">
        <v>9</v>
      </c>
      <c r="B12" s="41">
        <v>1</v>
      </c>
      <c r="C12" s="42">
        <v>5655</v>
      </c>
      <c r="D12" s="34">
        <f t="shared" si="0"/>
        <v>5356.1280545557865</v>
      </c>
      <c r="E12" s="35">
        <f t="shared" si="1"/>
        <v>144841.51499999998</v>
      </c>
      <c r="F12" s="42">
        <v>1847</v>
      </c>
      <c r="G12" s="35">
        <f t="shared" si="2"/>
        <v>1749.3843530971774</v>
      </c>
      <c r="H12" s="35">
        <f t="shared" si="3"/>
        <v>47307.210999999996</v>
      </c>
      <c r="I12" s="42">
        <v>1700</v>
      </c>
      <c r="J12" s="35">
        <f t="shared" si="4"/>
        <v>1610.1534381511649</v>
      </c>
      <c r="K12" s="35">
        <f t="shared" si="5"/>
        <v>43542.1</v>
      </c>
      <c r="L12" s="42">
        <v>2655.5</v>
      </c>
      <c r="M12" s="35">
        <f t="shared" si="6"/>
        <v>2515.1543853002463</v>
      </c>
      <c r="N12" s="35">
        <f t="shared" si="7"/>
        <v>68015.321500000005</v>
      </c>
      <c r="O12" s="43">
        <v>10100</v>
      </c>
      <c r="P12" s="35">
        <f t="shared" si="8"/>
        <v>9566.2057207804501</v>
      </c>
      <c r="Q12" s="35">
        <f t="shared" si="9"/>
        <v>258691.3</v>
      </c>
      <c r="R12" s="42">
        <v>2227</v>
      </c>
      <c r="S12" s="35">
        <f t="shared" si="10"/>
        <v>2109.3010039780261</v>
      </c>
      <c r="T12" s="35">
        <f t="shared" si="11"/>
        <v>57040.150999999998</v>
      </c>
      <c r="U12" s="43">
        <v>19225</v>
      </c>
      <c r="V12" s="35">
        <f t="shared" si="12"/>
        <v>18208.941087327144</v>
      </c>
      <c r="W12" s="35">
        <f t="shared" si="13"/>
        <v>492409.92499999999</v>
      </c>
      <c r="X12" s="38">
        <v>1.0521</v>
      </c>
      <c r="Y12" s="38">
        <v>1.0558000000000001</v>
      </c>
      <c r="Z12" s="44">
        <v>27.02</v>
      </c>
      <c r="AA12" s="44">
        <v>25.613</v>
      </c>
    </row>
    <row r="13" spans="1:27" ht="13.5">
      <c r="A13" s="40">
        <v>10</v>
      </c>
      <c r="B13" s="41">
        <v>1</v>
      </c>
      <c r="C13" s="42">
        <v>5714.5</v>
      </c>
      <c r="D13" s="34">
        <f t="shared" si="0"/>
        <v>5389.5124021503343</v>
      </c>
      <c r="E13" s="35">
        <f t="shared" si="1"/>
        <v>145616.889</v>
      </c>
      <c r="F13" s="42">
        <v>1884.5</v>
      </c>
      <c r="G13" s="35">
        <f t="shared" si="2"/>
        <v>1777.3271715552203</v>
      </c>
      <c r="H13" s="35">
        <f t="shared" si="3"/>
        <v>48020.828999999998</v>
      </c>
      <c r="I13" s="42">
        <v>1700</v>
      </c>
      <c r="J13" s="35">
        <f t="shared" si="4"/>
        <v>1603.3198151466565</v>
      </c>
      <c r="K13" s="35">
        <f t="shared" si="5"/>
        <v>43319.4</v>
      </c>
      <c r="L13" s="42">
        <v>2697.5</v>
      </c>
      <c r="M13" s="35">
        <f t="shared" si="6"/>
        <v>2544.0912949165331</v>
      </c>
      <c r="N13" s="35">
        <f t="shared" si="7"/>
        <v>68737.694999999992</v>
      </c>
      <c r="O13" s="43">
        <v>10030</v>
      </c>
      <c r="P13" s="35">
        <f t="shared" si="8"/>
        <v>9459.5869093652746</v>
      </c>
      <c r="Q13" s="35">
        <f t="shared" si="9"/>
        <v>255584.46</v>
      </c>
      <c r="R13" s="42">
        <v>2258</v>
      </c>
      <c r="S13" s="35">
        <f t="shared" si="10"/>
        <v>2129.5859662359708</v>
      </c>
      <c r="T13" s="35">
        <f t="shared" si="11"/>
        <v>57538.356</v>
      </c>
      <c r="U13" s="43">
        <v>19300</v>
      </c>
      <c r="V13" s="35">
        <f t="shared" si="12"/>
        <v>18202.395548429689</v>
      </c>
      <c r="W13" s="35">
        <f t="shared" si="13"/>
        <v>491802.6</v>
      </c>
      <c r="X13" s="38">
        <v>1.0576000000000001</v>
      </c>
      <c r="Y13" s="38">
        <v>1.0603</v>
      </c>
      <c r="Z13" s="44">
        <v>27.02</v>
      </c>
      <c r="AA13" s="44">
        <v>25.481999999999999</v>
      </c>
    </row>
    <row r="14" spans="1:27" ht="13.5">
      <c r="A14" s="40">
        <v>11</v>
      </c>
      <c r="B14" s="41"/>
      <c r="C14" s="42"/>
      <c r="D14" s="34" t="str">
        <f t="shared" si="0"/>
        <v/>
      </c>
      <c r="E14" s="35" t="s">
        <v>2</v>
      </c>
      <c r="F14" s="42"/>
      <c r="G14" s="35" t="str">
        <f t="shared" si="2"/>
        <v/>
      </c>
      <c r="H14" s="35" t="s">
        <v>2</v>
      </c>
      <c r="I14" s="42"/>
      <c r="J14" s="35" t="str">
        <f t="shared" si="4"/>
        <v/>
      </c>
      <c r="K14" s="35" t="s">
        <v>2</v>
      </c>
      <c r="L14" s="42"/>
      <c r="M14" s="35" t="str">
        <f t="shared" si="6"/>
        <v/>
      </c>
      <c r="N14" s="35" t="s">
        <v>2</v>
      </c>
      <c r="O14" s="43"/>
      <c r="P14" s="35" t="str">
        <f t="shared" si="8"/>
        <v/>
      </c>
      <c r="Q14" s="35" t="s">
        <v>2</v>
      </c>
      <c r="R14" s="42"/>
      <c r="S14" s="35" t="str">
        <f t="shared" si="10"/>
        <v/>
      </c>
      <c r="T14" s="35" t="s">
        <v>2</v>
      </c>
      <c r="U14" s="43"/>
      <c r="V14" s="35" t="str">
        <f t="shared" si="12"/>
        <v/>
      </c>
      <c r="W14" s="35" t="s">
        <v>2</v>
      </c>
      <c r="X14" s="38"/>
      <c r="Y14" s="38"/>
      <c r="Z14" s="44"/>
      <c r="AA14" s="44"/>
    </row>
    <row r="15" spans="1:27" ht="13.5">
      <c r="A15" s="40">
        <v>12</v>
      </c>
      <c r="B15" s="41" t="s">
        <v>2</v>
      </c>
      <c r="C15" s="42"/>
      <c r="D15" s="34" t="str">
        <f t="shared" si="0"/>
        <v/>
      </c>
      <c r="E15" s="35" t="s">
        <v>2</v>
      </c>
      <c r="F15" s="42"/>
      <c r="G15" s="35" t="str">
        <f t="shared" si="2"/>
        <v/>
      </c>
      <c r="H15" s="35" t="s">
        <v>2</v>
      </c>
      <c r="I15" s="42"/>
      <c r="J15" s="35" t="str">
        <f t="shared" si="4"/>
        <v/>
      </c>
      <c r="K15" s="35" t="s">
        <v>2</v>
      </c>
      <c r="L15" s="42"/>
      <c r="M15" s="35" t="str">
        <f t="shared" si="6"/>
        <v/>
      </c>
      <c r="N15" s="35" t="s">
        <v>2</v>
      </c>
      <c r="O15" s="43"/>
      <c r="P15" s="35" t="str">
        <f t="shared" si="8"/>
        <v/>
      </c>
      <c r="Q15" s="35" t="s">
        <v>2</v>
      </c>
      <c r="R15" s="42"/>
      <c r="S15" s="35" t="str">
        <f t="shared" si="10"/>
        <v/>
      </c>
      <c r="T15" s="35" t="s">
        <v>2</v>
      </c>
      <c r="U15" s="43"/>
      <c r="V15" s="35" t="str">
        <f t="shared" si="12"/>
        <v/>
      </c>
      <c r="W15" s="35" t="s">
        <v>2</v>
      </c>
      <c r="X15" s="38"/>
      <c r="Y15" s="38"/>
      <c r="Z15" s="44"/>
      <c r="AA15" s="44"/>
    </row>
    <row r="16" spans="1:27" ht="13.5">
      <c r="A16" s="40">
        <v>13</v>
      </c>
      <c r="B16" s="41">
        <v>1</v>
      </c>
      <c r="C16" s="42">
        <v>5794</v>
      </c>
      <c r="D16" s="34">
        <f t="shared" si="0"/>
        <v>5434.7622174280086</v>
      </c>
      <c r="E16" s="35">
        <f t="shared" si="1"/>
        <v>146814.166</v>
      </c>
      <c r="F16" s="42">
        <v>1882</v>
      </c>
      <c r="G16" s="35">
        <f t="shared" si="2"/>
        <v>1765.3128224369195</v>
      </c>
      <c r="H16" s="35">
        <f t="shared" si="3"/>
        <v>47687.998</v>
      </c>
      <c r="I16" s="42">
        <v>1700</v>
      </c>
      <c r="J16" s="35">
        <f t="shared" si="4"/>
        <v>1594.5971297251665</v>
      </c>
      <c r="K16" s="35">
        <f t="shared" si="5"/>
        <v>43076.299999999996</v>
      </c>
      <c r="L16" s="42">
        <v>2745</v>
      </c>
      <c r="M16" s="35">
        <f t="shared" si="6"/>
        <v>2574.8053653503421</v>
      </c>
      <c r="N16" s="35">
        <f t="shared" si="7"/>
        <v>69555.554999999993</v>
      </c>
      <c r="O16" s="43">
        <v>10145</v>
      </c>
      <c r="P16" s="35">
        <f t="shared" si="8"/>
        <v>9515.9928712128312</v>
      </c>
      <c r="Q16" s="35">
        <f t="shared" si="9"/>
        <v>257064.155</v>
      </c>
      <c r="R16" s="42">
        <v>2284.5</v>
      </c>
      <c r="S16" s="35">
        <f t="shared" si="10"/>
        <v>2142.8571428571427</v>
      </c>
      <c r="T16" s="35">
        <f t="shared" si="11"/>
        <v>57886.945499999994</v>
      </c>
      <c r="U16" s="43">
        <v>19305</v>
      </c>
      <c r="V16" s="35">
        <f t="shared" si="12"/>
        <v>18108.057405496671</v>
      </c>
      <c r="W16" s="35">
        <f t="shared" si="13"/>
        <v>489169.39499999996</v>
      </c>
      <c r="X16" s="38">
        <v>1.0632999999999999</v>
      </c>
      <c r="Y16" s="38">
        <v>1.0661</v>
      </c>
      <c r="Z16" s="44">
        <v>27.02</v>
      </c>
      <c r="AA16" s="44">
        <v>25.338999999999999</v>
      </c>
    </row>
    <row r="17" spans="1:27" ht="13.5">
      <c r="A17" s="40">
        <v>14</v>
      </c>
      <c r="B17" s="41">
        <v>1</v>
      </c>
      <c r="C17" s="42">
        <v>5747</v>
      </c>
      <c r="D17" s="34">
        <f t="shared" si="0"/>
        <v>5406.9056355254497</v>
      </c>
      <c r="E17" s="35">
        <f t="shared" si="1"/>
        <v>146060.005</v>
      </c>
      <c r="F17" s="42">
        <v>1851</v>
      </c>
      <c r="G17" s="35">
        <f t="shared" si="2"/>
        <v>1741.4620378210557</v>
      </c>
      <c r="H17" s="35">
        <f t="shared" si="3"/>
        <v>47043.165000000001</v>
      </c>
      <c r="I17" s="42">
        <v>1700</v>
      </c>
      <c r="J17" s="35">
        <f t="shared" si="4"/>
        <v>1599.3978737416503</v>
      </c>
      <c r="K17" s="35">
        <f t="shared" si="5"/>
        <v>43205.5</v>
      </c>
      <c r="L17" s="42">
        <v>2697</v>
      </c>
      <c r="M17" s="35">
        <f t="shared" si="6"/>
        <v>2537.3976855771944</v>
      </c>
      <c r="N17" s="35">
        <f t="shared" si="7"/>
        <v>68544.255000000005</v>
      </c>
      <c r="O17" s="43">
        <v>10090</v>
      </c>
      <c r="P17" s="35">
        <f t="shared" si="8"/>
        <v>9492.8967917960308</v>
      </c>
      <c r="Q17" s="35">
        <f t="shared" si="9"/>
        <v>256437.35</v>
      </c>
      <c r="R17" s="42">
        <v>2210.5</v>
      </c>
      <c r="S17" s="35">
        <f t="shared" si="10"/>
        <v>2079.6876470034813</v>
      </c>
      <c r="T17" s="35">
        <f t="shared" si="11"/>
        <v>56179.857499999998</v>
      </c>
      <c r="U17" s="43">
        <v>19700</v>
      </c>
      <c r="V17" s="35">
        <f t="shared" si="12"/>
        <v>18534.198889829713</v>
      </c>
      <c r="W17" s="35">
        <f t="shared" si="13"/>
        <v>500675.5</v>
      </c>
      <c r="X17" s="38">
        <v>1.0601</v>
      </c>
      <c r="Y17" s="38">
        <v>1.0629</v>
      </c>
      <c r="Z17" s="44">
        <v>27.02</v>
      </c>
      <c r="AA17" s="44">
        <v>25.414999999999999</v>
      </c>
    </row>
    <row r="18" spans="1:27" ht="13.5">
      <c r="A18" s="40">
        <v>15</v>
      </c>
      <c r="B18" s="41">
        <v>1</v>
      </c>
      <c r="C18" s="42">
        <v>5850</v>
      </c>
      <c r="D18" s="34">
        <f t="shared" si="0"/>
        <v>5507.9559363525086</v>
      </c>
      <c r="E18" s="35">
        <f t="shared" si="1"/>
        <v>148788.9</v>
      </c>
      <c r="F18" s="42">
        <v>1863</v>
      </c>
      <c r="G18" s="35">
        <f t="shared" si="2"/>
        <v>1754.0721212691835</v>
      </c>
      <c r="H18" s="35">
        <f t="shared" si="3"/>
        <v>47383.542000000001</v>
      </c>
      <c r="I18" s="42">
        <v>1700</v>
      </c>
      <c r="J18" s="35">
        <f t="shared" si="4"/>
        <v>1600.6025797947461</v>
      </c>
      <c r="K18" s="35">
        <f t="shared" si="5"/>
        <v>43237.8</v>
      </c>
      <c r="L18" s="42">
        <v>2752</v>
      </c>
      <c r="M18" s="35">
        <f t="shared" si="6"/>
        <v>2591.0931174089069</v>
      </c>
      <c r="N18" s="35">
        <f t="shared" si="7"/>
        <v>69994.368000000002</v>
      </c>
      <c r="O18" s="43">
        <v>10185</v>
      </c>
      <c r="P18" s="35">
        <f t="shared" si="8"/>
        <v>9589.4925148291113</v>
      </c>
      <c r="Q18" s="35">
        <f t="shared" si="9"/>
        <v>259045.29</v>
      </c>
      <c r="R18" s="42">
        <v>2217</v>
      </c>
      <c r="S18" s="35">
        <f t="shared" si="10"/>
        <v>2087.3740702382074</v>
      </c>
      <c r="T18" s="35">
        <f t="shared" si="11"/>
        <v>56387.178</v>
      </c>
      <c r="U18" s="43">
        <v>20070</v>
      </c>
      <c r="V18" s="35">
        <f t="shared" si="12"/>
        <v>18896.525750870915</v>
      </c>
      <c r="W18" s="35">
        <f t="shared" si="13"/>
        <v>510460.38</v>
      </c>
      <c r="X18" s="38">
        <v>1.0591999999999999</v>
      </c>
      <c r="Y18" s="38">
        <v>1.0621</v>
      </c>
      <c r="Z18" s="44">
        <v>27.02</v>
      </c>
      <c r="AA18" s="44">
        <v>25.434000000000001</v>
      </c>
    </row>
    <row r="19" spans="1:27" ht="13.5">
      <c r="A19" s="40">
        <v>16</v>
      </c>
      <c r="B19" s="41">
        <v>1</v>
      </c>
      <c r="C19" s="42">
        <v>5911</v>
      </c>
      <c r="D19" s="34">
        <f t="shared" ref="D19:D34" si="14">IF(C19=0,"",C19/Y19)</f>
        <v>5507.3138917357683</v>
      </c>
      <c r="E19" s="35">
        <f t="shared" si="1"/>
        <v>148927.64499999999</v>
      </c>
      <c r="F19" s="42">
        <v>1895</v>
      </c>
      <c r="G19" s="35">
        <f t="shared" si="2"/>
        <v>1765.5827820739776</v>
      </c>
      <c r="H19" s="35">
        <f t="shared" si="3"/>
        <v>47744.525000000001</v>
      </c>
      <c r="I19" s="42">
        <v>1720</v>
      </c>
      <c r="J19" s="35">
        <f t="shared" si="4"/>
        <v>1602.5342401937949</v>
      </c>
      <c r="K19" s="35">
        <f t="shared" si="5"/>
        <v>43335.4</v>
      </c>
      <c r="L19" s="42">
        <v>2836</v>
      </c>
      <c r="M19" s="35">
        <f t="shared" si="6"/>
        <v>2642.3180844125595</v>
      </c>
      <c r="N19" s="35">
        <f t="shared" si="7"/>
        <v>71453.02</v>
      </c>
      <c r="O19" s="43">
        <v>10290</v>
      </c>
      <c r="P19" s="35">
        <f t="shared" si="8"/>
        <v>9587.2542625547376</v>
      </c>
      <c r="Q19" s="35">
        <f t="shared" si="9"/>
        <v>259256.55000000002</v>
      </c>
      <c r="R19" s="42">
        <v>2267</v>
      </c>
      <c r="S19" s="35">
        <f t="shared" si="10"/>
        <v>2112.1773968135658</v>
      </c>
      <c r="T19" s="35">
        <f t="shared" si="11"/>
        <v>57117.065000000002</v>
      </c>
      <c r="U19" s="43">
        <v>20175</v>
      </c>
      <c r="V19" s="35">
        <f t="shared" si="12"/>
        <v>18797.167613901056</v>
      </c>
      <c r="W19" s="35">
        <f t="shared" si="13"/>
        <v>508309.125</v>
      </c>
      <c r="X19" s="38">
        <v>1.0696000000000001</v>
      </c>
      <c r="Y19" s="38">
        <v>1.0732999999999999</v>
      </c>
      <c r="Z19" s="44">
        <v>27.02</v>
      </c>
      <c r="AA19" s="44">
        <v>25.195</v>
      </c>
    </row>
    <row r="20" spans="1:27" ht="13.5">
      <c r="A20" s="40">
        <v>17</v>
      </c>
      <c r="B20" s="41">
        <v>1</v>
      </c>
      <c r="C20" s="42">
        <v>5889</v>
      </c>
      <c r="D20" s="34">
        <f t="shared" si="14"/>
        <v>5485.2831594634872</v>
      </c>
      <c r="E20" s="35">
        <f t="shared" si="1"/>
        <v>148131.90599999999</v>
      </c>
      <c r="F20" s="42">
        <v>1901</v>
      </c>
      <c r="G20" s="35">
        <f t="shared" si="2"/>
        <v>1770.6780923994038</v>
      </c>
      <c r="H20" s="35">
        <f t="shared" si="3"/>
        <v>47817.754000000001</v>
      </c>
      <c r="I20" s="42">
        <v>1720</v>
      </c>
      <c r="J20" s="35">
        <f t="shared" si="4"/>
        <v>1602.0864381520119</v>
      </c>
      <c r="K20" s="35">
        <f t="shared" si="5"/>
        <v>43264.88</v>
      </c>
      <c r="L20" s="42">
        <v>2847</v>
      </c>
      <c r="M20" s="35">
        <f t="shared" si="6"/>
        <v>2651.82563338301</v>
      </c>
      <c r="N20" s="35">
        <f t="shared" si="7"/>
        <v>71613.437999999995</v>
      </c>
      <c r="O20" s="43">
        <v>10200</v>
      </c>
      <c r="P20" s="35">
        <f t="shared" si="8"/>
        <v>9500.7451564828607</v>
      </c>
      <c r="Q20" s="35">
        <f t="shared" si="9"/>
        <v>256570.8</v>
      </c>
      <c r="R20" s="42">
        <v>2260</v>
      </c>
      <c r="S20" s="35">
        <f t="shared" si="10"/>
        <v>2105.0670640834574</v>
      </c>
      <c r="T20" s="35">
        <f t="shared" si="11"/>
        <v>56848.04</v>
      </c>
      <c r="U20" s="43">
        <v>20450</v>
      </c>
      <c r="V20" s="35">
        <f t="shared" si="12"/>
        <v>19048.062593144557</v>
      </c>
      <c r="W20" s="35">
        <f t="shared" si="13"/>
        <v>514399.3</v>
      </c>
      <c r="X20" s="38">
        <v>1.0707</v>
      </c>
      <c r="Y20" s="38">
        <v>1.0736000000000001</v>
      </c>
      <c r="Z20" s="44">
        <v>27.02</v>
      </c>
      <c r="AA20" s="44">
        <v>25.154</v>
      </c>
    </row>
    <row r="21" spans="1:27" ht="13.5">
      <c r="A21" s="40">
        <v>18</v>
      </c>
      <c r="B21" s="41"/>
      <c r="C21" s="42"/>
      <c r="D21" s="34" t="str">
        <f t="shared" si="14"/>
        <v/>
      </c>
      <c r="E21" s="35" t="s">
        <v>2</v>
      </c>
      <c r="F21" s="42"/>
      <c r="G21" s="35" t="str">
        <f t="shared" si="2"/>
        <v/>
      </c>
      <c r="H21" s="35" t="s">
        <v>2</v>
      </c>
      <c r="I21" s="42"/>
      <c r="J21" s="35" t="str">
        <f t="shared" si="4"/>
        <v/>
      </c>
      <c r="K21" s="35" t="s">
        <v>2</v>
      </c>
      <c r="L21" s="42"/>
      <c r="M21" s="35" t="str">
        <f t="shared" si="6"/>
        <v/>
      </c>
      <c r="N21" s="35" t="s">
        <v>2</v>
      </c>
      <c r="O21" s="43"/>
      <c r="P21" s="35" t="str">
        <f t="shared" si="8"/>
        <v/>
      </c>
      <c r="Q21" s="35" t="s">
        <v>2</v>
      </c>
      <c r="R21" s="42"/>
      <c r="S21" s="35" t="str">
        <f t="shared" si="10"/>
        <v/>
      </c>
      <c r="T21" s="35" t="s">
        <v>2</v>
      </c>
      <c r="U21" s="43"/>
      <c r="V21" s="35" t="str">
        <f t="shared" si="12"/>
        <v/>
      </c>
      <c r="W21" s="35" t="s">
        <v>2</v>
      </c>
      <c r="X21" s="38"/>
      <c r="Y21" s="38"/>
      <c r="Z21" s="44"/>
      <c r="AA21" s="44"/>
    </row>
    <row r="22" spans="1:27" ht="13.5">
      <c r="A22" s="40">
        <v>19</v>
      </c>
      <c r="B22" s="41"/>
      <c r="C22" s="42"/>
      <c r="D22" s="34" t="str">
        <f t="shared" si="14"/>
        <v/>
      </c>
      <c r="E22" s="35" t="s">
        <v>2</v>
      </c>
      <c r="F22" s="42"/>
      <c r="G22" s="35" t="str">
        <f t="shared" si="2"/>
        <v/>
      </c>
      <c r="H22" s="35" t="s">
        <v>2</v>
      </c>
      <c r="I22" s="42"/>
      <c r="J22" s="35" t="str">
        <f t="shared" si="4"/>
        <v/>
      </c>
      <c r="K22" s="35" t="s">
        <v>2</v>
      </c>
      <c r="L22" s="42"/>
      <c r="M22" s="35" t="str">
        <f t="shared" si="6"/>
        <v/>
      </c>
      <c r="N22" s="35" t="s">
        <v>2</v>
      </c>
      <c r="O22" s="43"/>
      <c r="P22" s="35" t="str">
        <f t="shared" si="8"/>
        <v/>
      </c>
      <c r="Q22" s="35" t="s">
        <v>2</v>
      </c>
      <c r="R22" s="42"/>
      <c r="S22" s="35" t="str">
        <f t="shared" si="10"/>
        <v/>
      </c>
      <c r="T22" s="35" t="s">
        <v>2</v>
      </c>
      <c r="U22" s="43"/>
      <c r="V22" s="35" t="str">
        <f t="shared" si="12"/>
        <v/>
      </c>
      <c r="W22" s="35" t="s">
        <v>2</v>
      </c>
      <c r="X22" s="38"/>
      <c r="Y22" s="38"/>
      <c r="Z22" s="44"/>
      <c r="AA22" s="44"/>
    </row>
    <row r="23" spans="1:27" ht="13.5">
      <c r="A23" s="40">
        <v>20</v>
      </c>
      <c r="B23" s="41">
        <v>1</v>
      </c>
      <c r="C23" s="42">
        <v>5891</v>
      </c>
      <c r="D23" s="34">
        <f t="shared" si="14"/>
        <v>5478.9806547619055</v>
      </c>
      <c r="E23" s="35">
        <f t="shared" si="1"/>
        <v>148034.93900000001</v>
      </c>
      <c r="F23" s="42">
        <v>1908</v>
      </c>
      <c r="G23" s="35">
        <f t="shared" si="2"/>
        <v>1774.5535714285716</v>
      </c>
      <c r="H23" s="35">
        <f t="shared" si="3"/>
        <v>47946.132000000005</v>
      </c>
      <c r="I23" s="42">
        <v>1720</v>
      </c>
      <c r="J23" s="35">
        <f t="shared" si="4"/>
        <v>1599.702380952381</v>
      </c>
      <c r="K23" s="35">
        <f t="shared" si="5"/>
        <v>43221.880000000005</v>
      </c>
      <c r="L23" s="42">
        <v>2860.5</v>
      </c>
      <c r="M23" s="35">
        <f t="shared" si="6"/>
        <v>2660.4352678571431</v>
      </c>
      <c r="N23" s="35">
        <f t="shared" si="7"/>
        <v>71881.50450000001</v>
      </c>
      <c r="O23" s="43">
        <v>10060</v>
      </c>
      <c r="P23" s="35">
        <f t="shared" si="8"/>
        <v>9356.398809523811</v>
      </c>
      <c r="Q23" s="35">
        <f t="shared" si="9"/>
        <v>252797.74000000002</v>
      </c>
      <c r="R23" s="42">
        <v>2280.5</v>
      </c>
      <c r="S23" s="35">
        <f t="shared" si="10"/>
        <v>2121.0007440476193</v>
      </c>
      <c r="T23" s="35">
        <f t="shared" si="11"/>
        <v>57306.684500000003</v>
      </c>
      <c r="U23" s="43">
        <v>20530</v>
      </c>
      <c r="V23" s="35">
        <f t="shared" si="12"/>
        <v>19094.122023809527</v>
      </c>
      <c r="W23" s="35">
        <f t="shared" si="13"/>
        <v>515898.37000000005</v>
      </c>
      <c r="X23" s="38">
        <v>1.0722</v>
      </c>
      <c r="Y23" s="38">
        <v>1.0751999999999999</v>
      </c>
      <c r="Z23" s="44">
        <v>27.02</v>
      </c>
      <c r="AA23" s="44">
        <v>25.129000000000001</v>
      </c>
    </row>
    <row r="24" spans="1:27" ht="13.5">
      <c r="A24" s="40">
        <v>21</v>
      </c>
      <c r="B24" s="41">
        <v>1</v>
      </c>
      <c r="C24" s="42">
        <v>5765.5</v>
      </c>
      <c r="D24" s="34">
        <f t="shared" si="14"/>
        <v>5340.4038532789928</v>
      </c>
      <c r="E24" s="35">
        <f t="shared" si="1"/>
        <v>144189.38949999999</v>
      </c>
      <c r="F24" s="42">
        <v>1918</v>
      </c>
      <c r="G24" s="35">
        <f t="shared" si="2"/>
        <v>1776.5839199703596</v>
      </c>
      <c r="H24" s="35">
        <f t="shared" si="3"/>
        <v>47967.262000000002</v>
      </c>
      <c r="I24" s="42">
        <v>1710</v>
      </c>
      <c r="J24" s="35">
        <f t="shared" si="4"/>
        <v>1583.9199703593924</v>
      </c>
      <c r="K24" s="35">
        <f t="shared" si="5"/>
        <v>42765.39</v>
      </c>
      <c r="L24" s="42">
        <v>2857.5</v>
      </c>
      <c r="M24" s="35">
        <f t="shared" si="6"/>
        <v>2646.8136346795113</v>
      </c>
      <c r="N24" s="35">
        <f t="shared" si="7"/>
        <v>71463.217499999999</v>
      </c>
      <c r="O24" s="43">
        <v>10105</v>
      </c>
      <c r="P24" s="35">
        <f t="shared" si="8"/>
        <v>9359.9481289366449</v>
      </c>
      <c r="Q24" s="35">
        <f t="shared" si="9"/>
        <v>252715.94500000001</v>
      </c>
      <c r="R24" s="42">
        <v>2284</v>
      </c>
      <c r="S24" s="35">
        <f t="shared" si="10"/>
        <v>2115.5983697665806</v>
      </c>
      <c r="T24" s="35">
        <f t="shared" si="11"/>
        <v>57120.556000000004</v>
      </c>
      <c r="U24" s="43">
        <v>20575</v>
      </c>
      <c r="V24" s="35">
        <f t="shared" si="12"/>
        <v>19057.984438680996</v>
      </c>
      <c r="W24" s="35">
        <f t="shared" si="13"/>
        <v>514560.17499999999</v>
      </c>
      <c r="X24" s="38">
        <v>1.0771999999999999</v>
      </c>
      <c r="Y24" s="38">
        <v>1.0795999999999999</v>
      </c>
      <c r="Z24" s="44">
        <v>27.02</v>
      </c>
      <c r="AA24" s="44">
        <v>25.009</v>
      </c>
    </row>
    <row r="25" spans="1:27" ht="13.5">
      <c r="A25" s="40">
        <v>22</v>
      </c>
      <c r="B25" s="41">
        <v>1</v>
      </c>
      <c r="C25" s="42">
        <v>5712</v>
      </c>
      <c r="D25" s="34">
        <f t="shared" si="14"/>
        <v>5287.9096463617843</v>
      </c>
      <c r="E25" s="35">
        <f t="shared" si="1"/>
        <v>142817.136</v>
      </c>
      <c r="F25" s="42">
        <v>1910</v>
      </c>
      <c r="G25" s="35">
        <f t="shared" si="2"/>
        <v>1768.1910757267171</v>
      </c>
      <c r="H25" s="35">
        <f t="shared" si="3"/>
        <v>47755.73</v>
      </c>
      <c r="I25" s="42">
        <v>1705</v>
      </c>
      <c r="J25" s="35">
        <f t="shared" si="4"/>
        <v>1578.4114052953157</v>
      </c>
      <c r="K25" s="35">
        <f t="shared" si="5"/>
        <v>42630.114999999998</v>
      </c>
      <c r="L25" s="42">
        <v>2817.5</v>
      </c>
      <c r="M25" s="35">
        <f t="shared" si="6"/>
        <v>2608.313275319385</v>
      </c>
      <c r="N25" s="35">
        <f t="shared" si="7"/>
        <v>70445.952499999999</v>
      </c>
      <c r="O25" s="43">
        <v>9950</v>
      </c>
      <c r="P25" s="35">
        <f t="shared" si="8"/>
        <v>9211.2571745972964</v>
      </c>
      <c r="Q25" s="35">
        <f t="shared" si="9"/>
        <v>248779.85</v>
      </c>
      <c r="R25" s="42">
        <v>2319</v>
      </c>
      <c r="S25" s="35">
        <f t="shared" si="10"/>
        <v>2146.824662099611</v>
      </c>
      <c r="T25" s="35">
        <f t="shared" si="11"/>
        <v>57981.957000000002</v>
      </c>
      <c r="U25" s="43">
        <v>20475</v>
      </c>
      <c r="V25" s="35">
        <f t="shared" si="12"/>
        <v>18954.823180892425</v>
      </c>
      <c r="W25" s="35">
        <f t="shared" si="13"/>
        <v>511936.42499999999</v>
      </c>
      <c r="X25" s="38">
        <v>1.0777000000000001</v>
      </c>
      <c r="Y25" s="38">
        <v>1.0802</v>
      </c>
      <c r="Z25" s="44">
        <v>27.02</v>
      </c>
      <c r="AA25" s="44">
        <v>25.003</v>
      </c>
    </row>
    <row r="26" spans="1:27" ht="13.5">
      <c r="A26" s="40">
        <v>23</v>
      </c>
      <c r="B26" s="41">
        <v>1</v>
      </c>
      <c r="C26" s="42">
        <v>5790.5</v>
      </c>
      <c r="D26" s="34">
        <f t="shared" si="14"/>
        <v>5368.0355984054877</v>
      </c>
      <c r="E26" s="35">
        <f t="shared" si="1"/>
        <v>145052.02499999999</v>
      </c>
      <c r="F26" s="42">
        <v>1913</v>
      </c>
      <c r="G26" s="35">
        <f t="shared" si="2"/>
        <v>1773.4309817372764</v>
      </c>
      <c r="H26" s="35">
        <f t="shared" si="3"/>
        <v>47920.65</v>
      </c>
      <c r="I26" s="42">
        <v>1705</v>
      </c>
      <c r="J26" s="35">
        <f t="shared" si="4"/>
        <v>1580.6062853434689</v>
      </c>
      <c r="K26" s="35">
        <f t="shared" si="5"/>
        <v>42710.25</v>
      </c>
      <c r="L26" s="42">
        <v>2816</v>
      </c>
      <c r="M26" s="35">
        <f t="shared" si="6"/>
        <v>2610.5497357930844</v>
      </c>
      <c r="N26" s="35">
        <f t="shared" si="7"/>
        <v>70540.800000000003</v>
      </c>
      <c r="O26" s="43">
        <v>9915</v>
      </c>
      <c r="P26" s="35">
        <f t="shared" si="8"/>
        <v>9191.619542041346</v>
      </c>
      <c r="Q26" s="35">
        <f t="shared" si="9"/>
        <v>248370.75</v>
      </c>
      <c r="R26" s="42">
        <v>2363</v>
      </c>
      <c r="S26" s="35">
        <f t="shared" si="10"/>
        <v>2190.5997960508021</v>
      </c>
      <c r="T26" s="35">
        <f t="shared" si="11"/>
        <v>59193.15</v>
      </c>
      <c r="U26" s="43">
        <v>20375</v>
      </c>
      <c r="V26" s="35">
        <f t="shared" si="12"/>
        <v>18888.476870306851</v>
      </c>
      <c r="W26" s="35">
        <f t="shared" si="13"/>
        <v>510393.75</v>
      </c>
      <c r="X26" s="38">
        <v>1.0755999999999999</v>
      </c>
      <c r="Y26" s="38">
        <v>1.0787</v>
      </c>
      <c r="Z26" s="44">
        <v>27.02</v>
      </c>
      <c r="AA26" s="44">
        <v>25.05</v>
      </c>
    </row>
    <row r="27" spans="1:27" ht="13.5">
      <c r="A27" s="40">
        <v>24</v>
      </c>
      <c r="B27" s="41">
        <v>1</v>
      </c>
      <c r="C27" s="42">
        <v>5782.5</v>
      </c>
      <c r="D27" s="34">
        <f t="shared" si="14"/>
        <v>5350.6986212639958</v>
      </c>
      <c r="E27" s="35">
        <f t="shared" si="1"/>
        <v>144608.76</v>
      </c>
      <c r="F27" s="42">
        <v>1917.5</v>
      </c>
      <c r="G27" s="35">
        <f t="shared" si="2"/>
        <v>1774.3129453132228</v>
      </c>
      <c r="H27" s="35">
        <f t="shared" si="3"/>
        <v>47952.84</v>
      </c>
      <c r="I27" s="42">
        <v>1690</v>
      </c>
      <c r="J27" s="35">
        <f t="shared" si="4"/>
        <v>1563.8012399370778</v>
      </c>
      <c r="K27" s="35">
        <f t="shared" si="5"/>
        <v>42263.519999999997</v>
      </c>
      <c r="L27" s="42">
        <v>2804.5</v>
      </c>
      <c r="M27" s="35">
        <f t="shared" si="6"/>
        <v>2595.0772647358194</v>
      </c>
      <c r="N27" s="35">
        <f t="shared" si="7"/>
        <v>70134.936000000002</v>
      </c>
      <c r="O27" s="43">
        <v>9920</v>
      </c>
      <c r="P27" s="35">
        <f t="shared" si="8"/>
        <v>9179.2356805774034</v>
      </c>
      <c r="Q27" s="35">
        <f t="shared" si="9"/>
        <v>248079.35999999999</v>
      </c>
      <c r="R27" s="42">
        <v>2346</v>
      </c>
      <c r="S27" s="35">
        <f t="shared" si="10"/>
        <v>2170.8152123623577</v>
      </c>
      <c r="T27" s="35">
        <f t="shared" si="11"/>
        <v>58668.767999999996</v>
      </c>
      <c r="U27" s="43">
        <v>20100</v>
      </c>
      <c r="V27" s="35">
        <f t="shared" si="12"/>
        <v>18599.056167298972</v>
      </c>
      <c r="W27" s="35">
        <f t="shared" si="13"/>
        <v>502660.8</v>
      </c>
      <c r="X27" s="38">
        <v>1.0774999999999999</v>
      </c>
      <c r="Y27" s="38">
        <v>1.0807</v>
      </c>
      <c r="Z27" s="44">
        <v>27.02</v>
      </c>
      <c r="AA27" s="44">
        <v>25.007999999999999</v>
      </c>
    </row>
    <row r="28" spans="1:27" ht="13.5">
      <c r="A28" s="40">
        <v>25</v>
      </c>
      <c r="B28" s="41"/>
      <c r="C28" s="42"/>
      <c r="D28" s="34" t="str">
        <f t="shared" si="14"/>
        <v/>
      </c>
      <c r="E28" s="35" t="s">
        <v>2</v>
      </c>
      <c r="F28" s="42"/>
      <c r="G28" s="35" t="str">
        <f t="shared" si="2"/>
        <v/>
      </c>
      <c r="H28" s="35" t="s">
        <v>2</v>
      </c>
      <c r="I28" s="42"/>
      <c r="J28" s="35" t="str">
        <f t="shared" si="4"/>
        <v/>
      </c>
      <c r="K28" s="35" t="s">
        <v>2</v>
      </c>
      <c r="L28" s="42"/>
      <c r="M28" s="35" t="str">
        <f t="shared" si="6"/>
        <v/>
      </c>
      <c r="N28" s="35" t="s">
        <v>2</v>
      </c>
      <c r="O28" s="43"/>
      <c r="P28" s="35" t="str">
        <f t="shared" si="8"/>
        <v/>
      </c>
      <c r="Q28" s="35" t="s">
        <v>2</v>
      </c>
      <c r="R28" s="42"/>
      <c r="S28" s="35" t="str">
        <f t="shared" si="10"/>
        <v/>
      </c>
      <c r="T28" s="35" t="s">
        <v>2</v>
      </c>
      <c r="U28" s="43"/>
      <c r="V28" s="35" t="str">
        <f t="shared" si="12"/>
        <v/>
      </c>
      <c r="W28" s="35" t="s">
        <v>2</v>
      </c>
      <c r="X28" s="38"/>
      <c r="Y28" s="38"/>
      <c r="Z28" s="44"/>
      <c r="AA28" s="44"/>
    </row>
    <row r="29" spans="1:27" ht="13.5">
      <c r="A29" s="40">
        <v>26</v>
      </c>
      <c r="B29" s="41"/>
      <c r="C29" s="42"/>
      <c r="D29" s="34" t="str">
        <f t="shared" si="14"/>
        <v/>
      </c>
      <c r="E29" s="35" t="s">
        <v>2</v>
      </c>
      <c r="F29" s="42"/>
      <c r="G29" s="35" t="str">
        <f t="shared" si="2"/>
        <v/>
      </c>
      <c r="H29" s="35" t="s">
        <v>2</v>
      </c>
      <c r="I29" s="42"/>
      <c r="J29" s="35" t="str">
        <f t="shared" si="4"/>
        <v/>
      </c>
      <c r="K29" s="35" t="s">
        <v>2</v>
      </c>
      <c r="L29" s="42"/>
      <c r="M29" s="35" t="str">
        <f t="shared" si="6"/>
        <v/>
      </c>
      <c r="N29" s="35" t="s">
        <v>2</v>
      </c>
      <c r="O29" s="43"/>
      <c r="P29" s="35" t="str">
        <f t="shared" si="8"/>
        <v/>
      </c>
      <c r="Q29" s="35" t="s">
        <v>2</v>
      </c>
      <c r="R29" s="42"/>
      <c r="S29" s="35" t="str">
        <f t="shared" si="10"/>
        <v/>
      </c>
      <c r="T29" s="35" t="s">
        <v>2</v>
      </c>
      <c r="U29" s="43"/>
      <c r="V29" s="35" t="str">
        <f t="shared" si="12"/>
        <v/>
      </c>
      <c r="W29" s="35" t="s">
        <v>2</v>
      </c>
      <c r="X29" s="38"/>
      <c r="Y29" s="38"/>
      <c r="Z29" s="44"/>
      <c r="AA29" s="44"/>
    </row>
    <row r="30" spans="1:27" ht="13.5">
      <c r="A30" s="40">
        <v>27</v>
      </c>
      <c r="B30" s="41">
        <v>1</v>
      </c>
      <c r="C30" s="42">
        <v>5673.5</v>
      </c>
      <c r="D30" s="34">
        <f t="shared" si="14"/>
        <v>5216.0522202813281</v>
      </c>
      <c r="E30" s="35">
        <f t="shared" si="1"/>
        <v>140776.55549999999</v>
      </c>
      <c r="F30" s="42">
        <v>1916</v>
      </c>
      <c r="G30" s="35">
        <f t="shared" si="2"/>
        <v>1761.51512365542</v>
      </c>
      <c r="H30" s="35">
        <f t="shared" si="3"/>
        <v>47541.707999999999</v>
      </c>
      <c r="I30" s="42">
        <v>1690</v>
      </c>
      <c r="J30" s="35">
        <f t="shared" si="4"/>
        <v>1553.737243725292</v>
      </c>
      <c r="K30" s="35">
        <f t="shared" si="5"/>
        <v>41933.97</v>
      </c>
      <c r="L30" s="42">
        <v>2759</v>
      </c>
      <c r="M30" s="35">
        <f t="shared" si="6"/>
        <v>2536.5450032177991</v>
      </c>
      <c r="N30" s="35">
        <f t="shared" si="7"/>
        <v>68459.066999999995</v>
      </c>
      <c r="O30" s="43">
        <v>9710</v>
      </c>
      <c r="P30" s="35">
        <f t="shared" si="8"/>
        <v>8927.0938677944287</v>
      </c>
      <c r="Q30" s="35">
        <f t="shared" si="9"/>
        <v>240934.22999999998</v>
      </c>
      <c r="R30" s="42">
        <v>2305</v>
      </c>
      <c r="S30" s="35">
        <f t="shared" si="10"/>
        <v>2119.1505010572769</v>
      </c>
      <c r="T30" s="35">
        <f t="shared" si="11"/>
        <v>57193.964999999997</v>
      </c>
      <c r="U30" s="43">
        <v>19550</v>
      </c>
      <c r="V30" s="35">
        <f t="shared" si="12"/>
        <v>17973.705985106189</v>
      </c>
      <c r="W30" s="35">
        <f t="shared" si="13"/>
        <v>485094.14999999997</v>
      </c>
      <c r="X30" s="38">
        <v>1.0859000000000001</v>
      </c>
      <c r="Y30" s="38">
        <v>1.0876999999999999</v>
      </c>
      <c r="Z30" s="44">
        <v>27.02</v>
      </c>
      <c r="AA30" s="44">
        <v>24.812999999999999</v>
      </c>
    </row>
    <row r="31" spans="1:27" ht="13.5">
      <c r="A31" s="40">
        <v>28</v>
      </c>
      <c r="B31" s="41">
        <v>1</v>
      </c>
      <c r="C31" s="42">
        <v>5774.5</v>
      </c>
      <c r="D31" s="34">
        <f t="shared" si="14"/>
        <v>5320.6486685709024</v>
      </c>
      <c r="E31" s="35">
        <f t="shared" si="1"/>
        <v>143686.8835</v>
      </c>
      <c r="F31" s="42">
        <v>1918.5</v>
      </c>
      <c r="G31" s="35">
        <f t="shared" si="2"/>
        <v>1767.7139961301025</v>
      </c>
      <c r="H31" s="35">
        <f t="shared" si="3"/>
        <v>47738.035499999998</v>
      </c>
      <c r="I31" s="42">
        <v>1690</v>
      </c>
      <c r="J31" s="35">
        <f t="shared" si="4"/>
        <v>1557.1731318529439</v>
      </c>
      <c r="K31" s="35">
        <f t="shared" si="5"/>
        <v>42052.27</v>
      </c>
      <c r="L31" s="42">
        <v>2765</v>
      </c>
      <c r="M31" s="35">
        <f t="shared" si="6"/>
        <v>2547.6826683866216</v>
      </c>
      <c r="N31" s="35">
        <f t="shared" si="7"/>
        <v>68801.494999999995</v>
      </c>
      <c r="O31" s="43">
        <v>9740</v>
      </c>
      <c r="P31" s="35">
        <f t="shared" si="8"/>
        <v>8974.4771031051332</v>
      </c>
      <c r="Q31" s="35">
        <f t="shared" si="9"/>
        <v>242360.41999999998</v>
      </c>
      <c r="R31" s="42">
        <v>2308</v>
      </c>
      <c r="S31" s="35">
        <f t="shared" si="10"/>
        <v>2126.6009398323044</v>
      </c>
      <c r="T31" s="35">
        <f t="shared" si="11"/>
        <v>57429.964</v>
      </c>
      <c r="U31" s="43">
        <v>19925</v>
      </c>
      <c r="V31" s="35">
        <f t="shared" si="12"/>
        <v>18358.979084124207</v>
      </c>
      <c r="W31" s="35">
        <f t="shared" si="13"/>
        <v>495793.77499999997</v>
      </c>
      <c r="X31" s="38">
        <v>1.0829</v>
      </c>
      <c r="Y31" s="38">
        <v>1.0852999999999999</v>
      </c>
      <c r="Z31" s="44">
        <v>27.02</v>
      </c>
      <c r="AA31" s="44">
        <v>24.882999999999999</v>
      </c>
    </row>
    <row r="32" spans="1:27" ht="13.5">
      <c r="A32" s="40">
        <v>29</v>
      </c>
      <c r="B32" s="41">
        <v>1</v>
      </c>
      <c r="C32" s="42">
        <v>5847</v>
      </c>
      <c r="D32" s="34">
        <f t="shared" si="14"/>
        <v>5438.0580357142862</v>
      </c>
      <c r="E32" s="35">
        <f t="shared" si="1"/>
        <v>146993.58000000002</v>
      </c>
      <c r="F32" s="42">
        <v>1931</v>
      </c>
      <c r="G32" s="35">
        <f t="shared" si="2"/>
        <v>1795.9449404761906</v>
      </c>
      <c r="H32" s="35">
        <f t="shared" si="3"/>
        <v>48545.340000000004</v>
      </c>
      <c r="I32" s="42">
        <v>1695</v>
      </c>
      <c r="J32" s="35">
        <f t="shared" si="4"/>
        <v>1576.4508928571429</v>
      </c>
      <c r="K32" s="35">
        <f t="shared" si="5"/>
        <v>42612.3</v>
      </c>
      <c r="L32" s="42">
        <v>2809</v>
      </c>
      <c r="M32" s="35">
        <f t="shared" si="6"/>
        <v>2612.5372023809527</v>
      </c>
      <c r="N32" s="35">
        <f t="shared" si="7"/>
        <v>70618.259999999995</v>
      </c>
      <c r="O32" s="43">
        <v>9915</v>
      </c>
      <c r="P32" s="35">
        <f t="shared" si="8"/>
        <v>9221.5401785714294</v>
      </c>
      <c r="Q32" s="35">
        <f t="shared" si="9"/>
        <v>249263.1</v>
      </c>
      <c r="R32" s="42">
        <v>2308</v>
      </c>
      <c r="S32" s="35">
        <f t="shared" si="10"/>
        <v>2146.5773809523812</v>
      </c>
      <c r="T32" s="35">
        <f t="shared" si="11"/>
        <v>58023.12</v>
      </c>
      <c r="U32" s="43">
        <v>20075</v>
      </c>
      <c r="V32" s="35">
        <f t="shared" si="12"/>
        <v>18670.944940476191</v>
      </c>
      <c r="W32" s="35">
        <f t="shared" si="13"/>
        <v>504685.5</v>
      </c>
      <c r="X32" s="38">
        <v>1.0718000000000001</v>
      </c>
      <c r="Y32" s="38">
        <v>1.0751999999999999</v>
      </c>
      <c r="Z32" s="44">
        <v>27.02</v>
      </c>
      <c r="AA32" s="44">
        <v>25.14</v>
      </c>
    </row>
    <row r="33" spans="1:27" ht="13.5">
      <c r="A33" s="40">
        <v>30</v>
      </c>
      <c r="B33" s="41">
        <v>1</v>
      </c>
      <c r="C33" s="42">
        <v>5860</v>
      </c>
      <c r="D33" s="34">
        <f t="shared" si="14"/>
        <v>5457.2546097969825</v>
      </c>
      <c r="E33" s="35">
        <f t="shared" si="1"/>
        <v>147431.74</v>
      </c>
      <c r="F33" s="42">
        <v>1955</v>
      </c>
      <c r="G33" s="35">
        <f t="shared" si="2"/>
        <v>1820.6369901285154</v>
      </c>
      <c r="H33" s="35">
        <f t="shared" si="3"/>
        <v>49185.845000000001</v>
      </c>
      <c r="I33" s="42">
        <v>1695</v>
      </c>
      <c r="J33" s="35">
        <f t="shared" si="4"/>
        <v>1578.5062395231885</v>
      </c>
      <c r="K33" s="35">
        <f t="shared" si="5"/>
        <v>42644.504999999997</v>
      </c>
      <c r="L33" s="42">
        <v>2833</v>
      </c>
      <c r="M33" s="35">
        <f t="shared" si="6"/>
        <v>2638.2939094803501</v>
      </c>
      <c r="N33" s="35">
        <f t="shared" si="7"/>
        <v>71275.447</v>
      </c>
      <c r="O33" s="43">
        <v>9935</v>
      </c>
      <c r="P33" s="35">
        <f t="shared" si="8"/>
        <v>9252.1884894766245</v>
      </c>
      <c r="Q33" s="35">
        <f t="shared" si="9"/>
        <v>249954.66499999998</v>
      </c>
      <c r="R33" s="42">
        <v>2340</v>
      </c>
      <c r="S33" s="35">
        <f t="shared" si="10"/>
        <v>2179.1767554479416</v>
      </c>
      <c r="T33" s="35">
        <f t="shared" si="11"/>
        <v>58872.06</v>
      </c>
      <c r="U33" s="43">
        <v>20075</v>
      </c>
      <c r="V33" s="35">
        <f t="shared" si="12"/>
        <v>18695.287763084372</v>
      </c>
      <c r="W33" s="35">
        <f t="shared" si="13"/>
        <v>505066.92499999999</v>
      </c>
      <c r="X33" s="38">
        <v>1.0707</v>
      </c>
      <c r="Y33" s="38">
        <v>1.0738000000000001</v>
      </c>
      <c r="Z33" s="44">
        <v>27.02</v>
      </c>
      <c r="AA33" s="44">
        <v>25.158999999999999</v>
      </c>
    </row>
    <row r="34" spans="1:27" ht="14.25" thickBot="1">
      <c r="A34" s="45">
        <v>31</v>
      </c>
      <c r="B34" s="41">
        <v>1</v>
      </c>
      <c r="C34" s="42">
        <v>5849</v>
      </c>
      <c r="D34" s="34">
        <f t="shared" si="14"/>
        <v>5473.5167508890136</v>
      </c>
      <c r="E34" s="35">
        <f t="shared" si="1"/>
        <v>147874.41800000001</v>
      </c>
      <c r="F34" s="42">
        <v>1946.5</v>
      </c>
      <c r="G34" s="35">
        <f t="shared" si="2"/>
        <v>1821.5422047538837</v>
      </c>
      <c r="H34" s="35">
        <f t="shared" si="3"/>
        <v>49211.413</v>
      </c>
      <c r="I34" s="42">
        <v>1710</v>
      </c>
      <c r="J34" s="35">
        <f t="shared" si="4"/>
        <v>1600.2245929253229</v>
      </c>
      <c r="K34" s="35">
        <f t="shared" si="5"/>
        <v>43232.22</v>
      </c>
      <c r="L34" s="42">
        <v>2782.5</v>
      </c>
      <c r="M34" s="35">
        <f t="shared" si="6"/>
        <v>2603.8742279618191</v>
      </c>
      <c r="N34" s="35">
        <f t="shared" si="7"/>
        <v>70347.164999999994</v>
      </c>
      <c r="O34" s="43">
        <v>9875</v>
      </c>
      <c r="P34" s="35">
        <f t="shared" si="8"/>
        <v>9241.063073179861</v>
      </c>
      <c r="Q34" s="35">
        <f t="shared" si="9"/>
        <v>249659.75</v>
      </c>
      <c r="R34" s="42">
        <v>2310</v>
      </c>
      <c r="S34" s="35">
        <f t="shared" si="10"/>
        <v>2161.7069062324535</v>
      </c>
      <c r="T34" s="35">
        <f t="shared" si="11"/>
        <v>58401.42</v>
      </c>
      <c r="U34" s="43">
        <v>20100</v>
      </c>
      <c r="V34" s="35">
        <f t="shared" si="12"/>
        <v>18809.657495788884</v>
      </c>
      <c r="W34" s="35">
        <f t="shared" si="13"/>
        <v>508168.2</v>
      </c>
      <c r="X34" s="38">
        <v>1.0661</v>
      </c>
      <c r="Y34" s="38">
        <v>1.0686</v>
      </c>
      <c r="Z34" s="44">
        <v>27.03</v>
      </c>
      <c r="AA34" s="44">
        <v>25.282</v>
      </c>
    </row>
    <row r="35" spans="1:27" ht="15" thickBot="1">
      <c r="A35" s="46"/>
      <c r="B35" s="47">
        <f>SUM(B4:B34)</f>
        <v>23</v>
      </c>
      <c r="C35" s="79">
        <f>SUM(C4:C34)/B35</f>
        <v>5821.521739130435</v>
      </c>
      <c r="D35" s="48">
        <f>SUM(D4:D34)/B35</f>
        <v>5450.1745918322422</v>
      </c>
      <c r="E35" s="48">
        <f>SUM(E4:E34)/B35</f>
        <v>147246.42563043477</v>
      </c>
      <c r="F35" s="79">
        <f>SUM(F4:F34)/B35</f>
        <v>1901.5652173913043</v>
      </c>
      <c r="G35" s="48">
        <f>SUM(G4:G34)/B35</f>
        <v>1780.0438854893916</v>
      </c>
      <c r="H35" s="48">
        <f>SUM(H4:H34)/B35</f>
        <v>48091.073108695651</v>
      </c>
      <c r="I35" s="79">
        <f>SUM(I4:I34)/B35</f>
        <v>1698.695652173913</v>
      </c>
      <c r="J35" s="48">
        <f>SUM(J4:J34)/B35</f>
        <v>1590.1906352394667</v>
      </c>
      <c r="K35" s="48">
        <f>SUM(K4:K34)/B35</f>
        <v>42961.942826086961</v>
      </c>
      <c r="L35" s="79">
        <f>SUM(L4:L34)/B35</f>
        <v>2781.7391304347825</v>
      </c>
      <c r="M35" s="48">
        <f>SUM(M4:M34)/B35</f>
        <v>2603.9281744978211</v>
      </c>
      <c r="N35" s="48">
        <f>SUM(N4:N34)/B35</f>
        <v>70349.69200000001</v>
      </c>
      <c r="O35" s="80">
        <f>SUM(O4:O34)/B35</f>
        <v>10230.434782608696</v>
      </c>
      <c r="P35" s="48">
        <f>SUM(P4:P34)/B35</f>
        <v>9580.3288120850139</v>
      </c>
      <c r="Q35" s="48">
        <f>SUM(Q4:Q34)/B35</f>
        <v>258830.04543478257</v>
      </c>
      <c r="R35" s="79">
        <f>SUM(R4:R34)/B35</f>
        <v>2277.304347826087</v>
      </c>
      <c r="S35" s="48">
        <f>SUM(S4:S34)/B35</f>
        <v>2131.6357352435944</v>
      </c>
      <c r="T35" s="48">
        <f>SUM(T4:T34)/B35</f>
        <v>57589.993630434794</v>
      </c>
      <c r="U35" s="78">
        <f>SUM(U4:U34)/B35</f>
        <v>19831.521739130436</v>
      </c>
      <c r="V35" s="48">
        <f>SUM(V4:V34)/B35</f>
        <v>18562.212137554099</v>
      </c>
      <c r="W35" s="48">
        <f>SUM(W4:W34)/B35</f>
        <v>501491.50782608695</v>
      </c>
      <c r="X35" s="76">
        <f>SUM(X4:X34)/B35</f>
        <v>1.0654695652173911</v>
      </c>
      <c r="Y35" s="76">
        <f>SUM(Y4:Y34)/B35</f>
        <v>1.0683086956521741</v>
      </c>
      <c r="Z35" s="77">
        <f>SUM(Z4:Z34)/B35</f>
        <v>27.020434782608685</v>
      </c>
      <c r="AA35" s="77">
        <f>SUM(AA4:AA34)/B35</f>
        <v>25.291956521739131</v>
      </c>
    </row>
    <row r="36" spans="1:27" ht="14.25">
      <c r="A36" s="49"/>
      <c r="B36" s="50"/>
      <c r="C36" s="51"/>
      <c r="D36" s="51"/>
      <c r="E36" s="51"/>
      <c r="F36" s="51"/>
      <c r="G36" s="51"/>
      <c r="H36" s="51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 t="s">
        <v>18</v>
      </c>
      <c r="Y36" s="54"/>
      <c r="Z36" s="53"/>
      <c r="AA36" s="53"/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selection activeCell="M41" sqref="M41"/>
    </sheetView>
  </sheetViews>
  <sheetFormatPr defaultRowHeight="12.75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>
      <c r="A1" s="55" t="s">
        <v>26</v>
      </c>
      <c r="B1" s="1">
        <v>2017</v>
      </c>
      <c r="C1" s="2" t="s">
        <v>20</v>
      </c>
      <c r="D1" s="3"/>
      <c r="E1" s="4"/>
      <c r="F1" s="62" t="s">
        <v>21</v>
      </c>
      <c r="G1" s="3"/>
      <c r="H1" s="3"/>
      <c r="I1" s="62" t="s">
        <v>22</v>
      </c>
      <c r="J1" s="3"/>
      <c r="K1" s="3"/>
      <c r="L1" s="2" t="s">
        <v>23</v>
      </c>
      <c r="M1" s="3"/>
      <c r="N1" s="4"/>
      <c r="O1" s="63" t="s">
        <v>19</v>
      </c>
      <c r="P1" s="64" t="s">
        <v>0</v>
      </c>
    </row>
    <row r="2" spans="1:16" ht="14.25">
      <c r="A2" s="9" t="s">
        <v>3</v>
      </c>
      <c r="B2" s="59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5" t="s">
        <v>8</v>
      </c>
    </row>
    <row r="3" spans="1:16" ht="15" thickBot="1">
      <c r="A3" s="18" t="s">
        <v>2</v>
      </c>
      <c r="B3" s="60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8" t="s">
        <v>2</v>
      </c>
      <c r="P3" s="58"/>
    </row>
    <row r="4" spans="1:16" ht="13.5">
      <c r="A4" s="31">
        <v>1</v>
      </c>
      <c r="B4" s="32">
        <v>1</v>
      </c>
      <c r="C4" s="33">
        <v>6038</v>
      </c>
      <c r="D4" s="34">
        <f t="shared" ref="D4:D34" si="0">IF(C4=0,"",C4/O4)</f>
        <v>5735.7271777334472</v>
      </c>
      <c r="E4" s="35">
        <f t="shared" ref="E4:E34" si="1">C4*P4</f>
        <v>154898.85200000001</v>
      </c>
      <c r="F4" s="33">
        <v>6040</v>
      </c>
      <c r="G4" s="34">
        <f t="shared" ref="G4:G29" si="2">IF(F4=0,"",F4/O4)</f>
        <v>5737.6270542414741</v>
      </c>
      <c r="H4" s="35">
        <f t="shared" ref="H4:H27" si="3">F4*P4</f>
        <v>154950.16</v>
      </c>
      <c r="I4" s="33">
        <v>6050</v>
      </c>
      <c r="J4" s="34">
        <f t="shared" ref="J4:J29" si="4">IF(I4=0,"",I4/O4)</f>
        <v>5747.1264367816093</v>
      </c>
      <c r="K4" s="35">
        <f t="shared" ref="K4:K27" si="5">I4*P4</f>
        <v>155206.70000000001</v>
      </c>
      <c r="L4" s="33">
        <v>6051</v>
      </c>
      <c r="M4" s="34">
        <f t="shared" ref="M4:M29" si="6">IF(L4=0,"",L4/O4)</f>
        <v>5748.0763750356227</v>
      </c>
      <c r="N4" s="35">
        <f t="shared" ref="N4:N27" si="7">L4*P4</f>
        <v>155232.35399999999</v>
      </c>
      <c r="O4" s="37">
        <v>1.0527</v>
      </c>
      <c r="P4" s="39">
        <v>25.654</v>
      </c>
    </row>
    <row r="5" spans="1:16" ht="13.5">
      <c r="A5" s="40">
        <v>2</v>
      </c>
      <c r="B5" s="41">
        <v>1</v>
      </c>
      <c r="C5" s="42">
        <v>5993</v>
      </c>
      <c r="D5" s="34">
        <f t="shared" si="0"/>
        <v>5697.3096301929836</v>
      </c>
      <c r="E5" s="35">
        <f t="shared" si="1"/>
        <v>153990.13500000001</v>
      </c>
      <c r="F5" s="42">
        <v>5994</v>
      </c>
      <c r="G5" s="34">
        <f t="shared" si="2"/>
        <v>5698.2602909021771</v>
      </c>
      <c r="H5" s="35">
        <f t="shared" si="3"/>
        <v>154015.82999999999</v>
      </c>
      <c r="I5" s="42">
        <v>6000</v>
      </c>
      <c r="J5" s="34">
        <f t="shared" si="4"/>
        <v>5703.9642551573343</v>
      </c>
      <c r="K5" s="35">
        <f t="shared" si="5"/>
        <v>154170</v>
      </c>
      <c r="L5" s="42">
        <v>6001</v>
      </c>
      <c r="M5" s="34">
        <f t="shared" si="6"/>
        <v>5704.9149158665268</v>
      </c>
      <c r="N5" s="35">
        <f t="shared" si="7"/>
        <v>154195.69500000001</v>
      </c>
      <c r="O5" s="38">
        <v>1.0519000000000001</v>
      </c>
      <c r="P5" s="44">
        <v>25.695</v>
      </c>
    </row>
    <row r="6" spans="1:16" ht="13.5">
      <c r="A6" s="40">
        <v>3</v>
      </c>
      <c r="B6" s="41">
        <v>1</v>
      </c>
      <c r="C6" s="42">
        <v>5909</v>
      </c>
      <c r="D6" s="34">
        <f t="shared" si="0"/>
        <v>5596.703921197196</v>
      </c>
      <c r="E6" s="35">
        <f t="shared" si="1"/>
        <v>151116.766</v>
      </c>
      <c r="F6" s="42">
        <v>5910</v>
      </c>
      <c r="G6" s="34">
        <f t="shared" si="2"/>
        <v>5597.6510702784617</v>
      </c>
      <c r="H6" s="35">
        <f t="shared" si="3"/>
        <v>151142.34</v>
      </c>
      <c r="I6" s="42">
        <v>5916</v>
      </c>
      <c r="J6" s="34">
        <f t="shared" si="4"/>
        <v>5603.3339647660541</v>
      </c>
      <c r="K6" s="35">
        <f t="shared" si="5"/>
        <v>151295.78400000001</v>
      </c>
      <c r="L6" s="42">
        <v>5918</v>
      </c>
      <c r="M6" s="34">
        <f t="shared" si="6"/>
        <v>5605.2282629285846</v>
      </c>
      <c r="N6" s="35">
        <f t="shared" si="7"/>
        <v>151346.932</v>
      </c>
      <c r="O6" s="38">
        <v>1.0558000000000001</v>
      </c>
      <c r="P6" s="44">
        <v>25.574000000000002</v>
      </c>
    </row>
    <row r="7" spans="1:16" ht="13.5">
      <c r="A7" s="40">
        <v>4</v>
      </c>
      <c r="B7" s="41"/>
      <c r="C7" s="42"/>
      <c r="D7" s="34" t="str">
        <f t="shared" si="0"/>
        <v/>
      </c>
      <c r="E7" s="35" t="s">
        <v>2</v>
      </c>
      <c r="F7" s="42"/>
      <c r="G7" s="34" t="str">
        <f t="shared" si="2"/>
        <v/>
      </c>
      <c r="H7" s="35" t="s">
        <v>2</v>
      </c>
      <c r="I7" s="42"/>
      <c r="J7" s="34" t="str">
        <f t="shared" si="4"/>
        <v/>
      </c>
      <c r="K7" s="35" t="s">
        <v>2</v>
      </c>
      <c r="L7" s="42"/>
      <c r="M7" s="34" t="str">
        <f t="shared" si="6"/>
        <v/>
      </c>
      <c r="N7" s="35" t="s">
        <v>2</v>
      </c>
      <c r="O7" s="38"/>
      <c r="P7" s="44"/>
    </row>
    <row r="8" spans="1:16" ht="13.5">
      <c r="A8" s="40">
        <v>5</v>
      </c>
      <c r="B8" s="41"/>
      <c r="C8" s="42"/>
      <c r="D8" s="34" t="str">
        <f t="shared" si="0"/>
        <v/>
      </c>
      <c r="E8" s="35" t="s">
        <v>2</v>
      </c>
      <c r="F8" s="42"/>
      <c r="G8" s="34" t="str">
        <f t="shared" si="2"/>
        <v/>
      </c>
      <c r="H8" s="35" t="s">
        <v>2</v>
      </c>
      <c r="I8" s="42"/>
      <c r="J8" s="34" t="str">
        <f t="shared" si="4"/>
        <v/>
      </c>
      <c r="K8" s="35" t="s">
        <v>2</v>
      </c>
      <c r="L8" s="42"/>
      <c r="M8" s="34" t="str">
        <f t="shared" si="6"/>
        <v/>
      </c>
      <c r="N8" s="35" t="s">
        <v>2</v>
      </c>
      <c r="O8" s="38"/>
      <c r="P8" s="44"/>
    </row>
    <row r="9" spans="1:16" ht="13.5">
      <c r="A9" s="40">
        <v>6</v>
      </c>
      <c r="B9" s="41">
        <v>1</v>
      </c>
      <c r="C9" s="42">
        <v>5855.5</v>
      </c>
      <c r="D9" s="34">
        <f t="shared" si="0"/>
        <v>5530.3173403853425</v>
      </c>
      <c r="E9" s="35">
        <f t="shared" si="1"/>
        <v>149350.383</v>
      </c>
      <c r="F9" s="42">
        <v>5856</v>
      </c>
      <c r="G9" s="34">
        <f t="shared" si="2"/>
        <v>5530.7895731016242</v>
      </c>
      <c r="H9" s="35">
        <f t="shared" si="3"/>
        <v>149363.136</v>
      </c>
      <c r="I9" s="42">
        <v>5864.5</v>
      </c>
      <c r="J9" s="34">
        <f t="shared" si="4"/>
        <v>5538.817529278429</v>
      </c>
      <c r="K9" s="35">
        <f t="shared" si="5"/>
        <v>149579.93700000001</v>
      </c>
      <c r="L9" s="42">
        <v>5865.5</v>
      </c>
      <c r="M9" s="34">
        <f t="shared" si="6"/>
        <v>5539.7619947109933</v>
      </c>
      <c r="N9" s="35">
        <f t="shared" si="7"/>
        <v>149605.443</v>
      </c>
      <c r="O9" s="38">
        <v>1.0588</v>
      </c>
      <c r="P9" s="44">
        <v>25.506</v>
      </c>
    </row>
    <row r="10" spans="1:16" ht="13.5">
      <c r="A10" s="40">
        <v>7</v>
      </c>
      <c r="B10" s="41">
        <v>1</v>
      </c>
      <c r="C10" s="42">
        <v>5806.5</v>
      </c>
      <c r="D10" s="34">
        <f t="shared" si="0"/>
        <v>5493.8972466647747</v>
      </c>
      <c r="E10" s="35">
        <f t="shared" si="1"/>
        <v>148338.65549999999</v>
      </c>
      <c r="F10" s="42">
        <v>5807</v>
      </c>
      <c r="G10" s="34">
        <f t="shared" si="2"/>
        <v>5494.3703283186678</v>
      </c>
      <c r="H10" s="35">
        <f t="shared" si="3"/>
        <v>148351.429</v>
      </c>
      <c r="I10" s="42">
        <v>5820</v>
      </c>
      <c r="J10" s="34">
        <f t="shared" si="4"/>
        <v>5506.6704513198983</v>
      </c>
      <c r="K10" s="35">
        <f t="shared" si="5"/>
        <v>148683.54</v>
      </c>
      <c r="L10" s="42">
        <v>5822</v>
      </c>
      <c r="M10" s="34">
        <f t="shared" si="6"/>
        <v>5508.5627779354718</v>
      </c>
      <c r="N10" s="35">
        <f t="shared" si="7"/>
        <v>148734.63399999999</v>
      </c>
      <c r="O10" s="38">
        <v>1.0569</v>
      </c>
      <c r="P10" s="44">
        <v>25.547000000000001</v>
      </c>
    </row>
    <row r="11" spans="1:16" ht="13.5">
      <c r="A11" s="40">
        <v>8</v>
      </c>
      <c r="B11" s="41">
        <v>1</v>
      </c>
      <c r="C11" s="42">
        <v>5781</v>
      </c>
      <c r="D11" s="34">
        <f t="shared" si="0"/>
        <v>5474.9502793825168</v>
      </c>
      <c r="E11" s="35">
        <f t="shared" si="1"/>
        <v>148172.81099999999</v>
      </c>
      <c r="F11" s="42">
        <v>5782</v>
      </c>
      <c r="G11" s="34">
        <f t="shared" si="2"/>
        <v>5475.8973387631404</v>
      </c>
      <c r="H11" s="35">
        <f t="shared" si="3"/>
        <v>148198.44200000001</v>
      </c>
      <c r="I11" s="42">
        <v>5797</v>
      </c>
      <c r="J11" s="34">
        <f t="shared" si="4"/>
        <v>5490.1032294724873</v>
      </c>
      <c r="K11" s="35">
        <f t="shared" si="5"/>
        <v>148582.90700000001</v>
      </c>
      <c r="L11" s="42">
        <v>5798</v>
      </c>
      <c r="M11" s="34">
        <f t="shared" si="6"/>
        <v>5491.0502888531109</v>
      </c>
      <c r="N11" s="35">
        <f t="shared" si="7"/>
        <v>148608.538</v>
      </c>
      <c r="O11" s="38">
        <v>1.0559000000000001</v>
      </c>
      <c r="P11" s="44">
        <v>25.631</v>
      </c>
    </row>
    <row r="12" spans="1:16" ht="13.5">
      <c r="A12" s="40">
        <v>9</v>
      </c>
      <c r="B12" s="41">
        <v>1</v>
      </c>
      <c r="C12" s="42">
        <v>5653</v>
      </c>
      <c r="D12" s="34">
        <f t="shared" si="0"/>
        <v>5354.233756393256</v>
      </c>
      <c r="E12" s="35">
        <f t="shared" si="1"/>
        <v>144790.28899999999</v>
      </c>
      <c r="F12" s="42">
        <v>5655</v>
      </c>
      <c r="G12" s="34">
        <f t="shared" si="2"/>
        <v>5356.1280545557865</v>
      </c>
      <c r="H12" s="35">
        <f t="shared" si="3"/>
        <v>144841.51499999998</v>
      </c>
      <c r="I12" s="42">
        <v>5670</v>
      </c>
      <c r="J12" s="34">
        <f t="shared" si="4"/>
        <v>5370.3352907747676</v>
      </c>
      <c r="K12" s="35">
        <f t="shared" si="5"/>
        <v>145225.71</v>
      </c>
      <c r="L12" s="42">
        <v>5672</v>
      </c>
      <c r="M12" s="34">
        <f t="shared" si="6"/>
        <v>5372.2295889372981</v>
      </c>
      <c r="N12" s="35">
        <f t="shared" si="7"/>
        <v>145276.93599999999</v>
      </c>
      <c r="O12" s="38">
        <v>1.0558000000000001</v>
      </c>
      <c r="P12" s="44">
        <v>25.613</v>
      </c>
    </row>
    <row r="13" spans="1:16" ht="13.5">
      <c r="A13" s="40">
        <v>10</v>
      </c>
      <c r="B13" s="41">
        <v>1</v>
      </c>
      <c r="C13" s="42">
        <v>5714</v>
      </c>
      <c r="D13" s="34">
        <f t="shared" si="0"/>
        <v>5389.040837498821</v>
      </c>
      <c r="E13" s="35">
        <f t="shared" si="1"/>
        <v>145604.14799999999</v>
      </c>
      <c r="F13" s="42">
        <v>5714.5</v>
      </c>
      <c r="G13" s="34">
        <f t="shared" si="2"/>
        <v>5389.5124021503343</v>
      </c>
      <c r="H13" s="35">
        <f t="shared" si="3"/>
        <v>145616.889</v>
      </c>
      <c r="I13" s="42">
        <v>5728</v>
      </c>
      <c r="J13" s="34">
        <f t="shared" si="4"/>
        <v>5402.244647741205</v>
      </c>
      <c r="K13" s="35">
        <f t="shared" si="5"/>
        <v>145960.89600000001</v>
      </c>
      <c r="L13" s="42">
        <v>5729</v>
      </c>
      <c r="M13" s="34">
        <f t="shared" si="6"/>
        <v>5403.1877770442325</v>
      </c>
      <c r="N13" s="35">
        <f t="shared" si="7"/>
        <v>145986.378</v>
      </c>
      <c r="O13" s="38">
        <v>1.0603</v>
      </c>
      <c r="P13" s="44">
        <v>25.481999999999999</v>
      </c>
    </row>
    <row r="14" spans="1:16" ht="13.5">
      <c r="A14" s="40">
        <v>11</v>
      </c>
      <c r="B14" s="41"/>
      <c r="C14" s="42"/>
      <c r="D14" s="34" t="str">
        <f t="shared" si="0"/>
        <v/>
      </c>
      <c r="E14" s="35" t="s">
        <v>2</v>
      </c>
      <c r="F14" s="42"/>
      <c r="G14" s="34" t="str">
        <f t="shared" si="2"/>
        <v/>
      </c>
      <c r="H14" s="35" t="s">
        <v>2</v>
      </c>
      <c r="I14" s="42"/>
      <c r="J14" s="34" t="str">
        <f t="shared" si="4"/>
        <v/>
      </c>
      <c r="K14" s="35" t="s">
        <v>2</v>
      </c>
      <c r="L14" s="42"/>
      <c r="M14" s="34" t="str">
        <f t="shared" si="6"/>
        <v/>
      </c>
      <c r="N14" s="35" t="s">
        <v>2</v>
      </c>
      <c r="O14" s="38"/>
      <c r="P14" s="44"/>
    </row>
    <row r="15" spans="1:16" ht="13.5">
      <c r="A15" s="40">
        <v>12</v>
      </c>
      <c r="B15" s="41"/>
      <c r="C15" s="42"/>
      <c r="D15" s="34" t="str">
        <f t="shared" si="0"/>
        <v/>
      </c>
      <c r="E15" s="35" t="s">
        <v>2</v>
      </c>
      <c r="F15" s="42"/>
      <c r="G15" s="34" t="str">
        <f t="shared" si="2"/>
        <v/>
      </c>
      <c r="H15" s="35" t="s">
        <v>2</v>
      </c>
      <c r="I15" s="42"/>
      <c r="J15" s="34" t="str">
        <f t="shared" si="4"/>
        <v/>
      </c>
      <c r="K15" s="35" t="s">
        <v>2</v>
      </c>
      <c r="L15" s="42"/>
      <c r="M15" s="34" t="str">
        <f t="shared" si="6"/>
        <v/>
      </c>
      <c r="N15" s="35" t="s">
        <v>2</v>
      </c>
      <c r="O15" s="38"/>
      <c r="P15" s="44"/>
    </row>
    <row r="16" spans="1:16" ht="13.5">
      <c r="A16" s="40">
        <v>13</v>
      </c>
      <c r="B16" s="41">
        <v>1</v>
      </c>
      <c r="C16" s="42">
        <v>5793</v>
      </c>
      <c r="D16" s="34">
        <f t="shared" si="0"/>
        <v>5433.8242191164054</v>
      </c>
      <c r="E16" s="35">
        <f t="shared" si="1"/>
        <v>146788.82699999999</v>
      </c>
      <c r="F16" s="42">
        <v>5794</v>
      </c>
      <c r="G16" s="34">
        <f t="shared" si="2"/>
        <v>5434.7622174280086</v>
      </c>
      <c r="H16" s="35">
        <f t="shared" si="3"/>
        <v>146814.166</v>
      </c>
      <c r="I16" s="42">
        <v>5800</v>
      </c>
      <c r="J16" s="34">
        <f t="shared" si="4"/>
        <v>5440.3902072976271</v>
      </c>
      <c r="K16" s="35">
        <f t="shared" si="5"/>
        <v>146966.19999999998</v>
      </c>
      <c r="L16" s="42">
        <v>5805</v>
      </c>
      <c r="M16" s="34">
        <f t="shared" si="6"/>
        <v>5445.0801988556423</v>
      </c>
      <c r="N16" s="35">
        <f t="shared" si="7"/>
        <v>147092.89499999999</v>
      </c>
      <c r="O16" s="38">
        <v>1.0661</v>
      </c>
      <c r="P16" s="44">
        <v>25.338999999999999</v>
      </c>
    </row>
    <row r="17" spans="1:16" ht="13.5">
      <c r="A17" s="40">
        <v>14</v>
      </c>
      <c r="B17" s="41">
        <v>1</v>
      </c>
      <c r="C17" s="42">
        <v>5746</v>
      </c>
      <c r="D17" s="34">
        <f t="shared" si="0"/>
        <v>5405.9648132467782</v>
      </c>
      <c r="E17" s="35">
        <f t="shared" si="1"/>
        <v>146034.59</v>
      </c>
      <c r="F17" s="42">
        <v>5747</v>
      </c>
      <c r="G17" s="34">
        <f t="shared" si="2"/>
        <v>5406.9056355254497</v>
      </c>
      <c r="H17" s="35">
        <f t="shared" si="3"/>
        <v>146060.005</v>
      </c>
      <c r="I17" s="42">
        <v>5770</v>
      </c>
      <c r="J17" s="34">
        <f t="shared" si="4"/>
        <v>5428.5445479348955</v>
      </c>
      <c r="K17" s="35">
        <f t="shared" si="5"/>
        <v>146644.54999999999</v>
      </c>
      <c r="L17" s="42">
        <v>5772</v>
      </c>
      <c r="M17" s="34">
        <f t="shared" si="6"/>
        <v>5430.4261924922384</v>
      </c>
      <c r="N17" s="35">
        <f t="shared" si="7"/>
        <v>146695.38</v>
      </c>
      <c r="O17" s="38">
        <v>1.0629</v>
      </c>
      <c r="P17" s="44">
        <v>25.414999999999999</v>
      </c>
    </row>
    <row r="18" spans="1:16" ht="13.5">
      <c r="A18" s="40">
        <v>15</v>
      </c>
      <c r="B18" s="41">
        <v>1</v>
      </c>
      <c r="C18" s="42">
        <v>5849.5</v>
      </c>
      <c r="D18" s="34">
        <f t="shared" si="0"/>
        <v>5507.4851708878632</v>
      </c>
      <c r="E18" s="35">
        <f t="shared" si="1"/>
        <v>148776.18300000002</v>
      </c>
      <c r="F18" s="42">
        <v>5850</v>
      </c>
      <c r="G18" s="34">
        <f t="shared" si="2"/>
        <v>5507.9559363525086</v>
      </c>
      <c r="H18" s="35">
        <f t="shared" si="3"/>
        <v>148788.9</v>
      </c>
      <c r="I18" s="42">
        <v>5867</v>
      </c>
      <c r="J18" s="34">
        <f t="shared" si="4"/>
        <v>5523.9619621504562</v>
      </c>
      <c r="K18" s="35">
        <f t="shared" si="5"/>
        <v>149221.27800000002</v>
      </c>
      <c r="L18" s="42">
        <v>5869</v>
      </c>
      <c r="M18" s="34">
        <f t="shared" si="6"/>
        <v>5525.8450240090388</v>
      </c>
      <c r="N18" s="35">
        <f t="shared" si="7"/>
        <v>149272.14600000001</v>
      </c>
      <c r="O18" s="38">
        <v>1.0621</v>
      </c>
      <c r="P18" s="44">
        <v>25.434000000000001</v>
      </c>
    </row>
    <row r="19" spans="1:16" ht="13.5">
      <c r="A19" s="40">
        <v>16</v>
      </c>
      <c r="B19" s="41">
        <v>1</v>
      </c>
      <c r="C19" s="42">
        <v>5910</v>
      </c>
      <c r="D19" s="34">
        <f t="shared" si="0"/>
        <v>5506.3821857821677</v>
      </c>
      <c r="E19" s="35">
        <f t="shared" si="1"/>
        <v>148902.45000000001</v>
      </c>
      <c r="F19" s="42">
        <v>5911</v>
      </c>
      <c r="G19" s="34">
        <f t="shared" si="2"/>
        <v>5507.3138917357683</v>
      </c>
      <c r="H19" s="35">
        <f t="shared" si="3"/>
        <v>148927.64499999999</v>
      </c>
      <c r="I19" s="42">
        <v>5933</v>
      </c>
      <c r="J19" s="34">
        <f t="shared" si="4"/>
        <v>5527.8114227149917</v>
      </c>
      <c r="K19" s="35">
        <f t="shared" si="5"/>
        <v>149481.935</v>
      </c>
      <c r="L19" s="42">
        <v>5935</v>
      </c>
      <c r="M19" s="34">
        <f t="shared" si="6"/>
        <v>5529.6748346221939</v>
      </c>
      <c r="N19" s="35">
        <f t="shared" si="7"/>
        <v>149532.32500000001</v>
      </c>
      <c r="O19" s="38">
        <v>1.0732999999999999</v>
      </c>
      <c r="P19" s="44">
        <v>25.195</v>
      </c>
    </row>
    <row r="20" spans="1:16" ht="13.5">
      <c r="A20" s="40">
        <v>17</v>
      </c>
      <c r="B20" s="41">
        <v>1</v>
      </c>
      <c r="C20" s="42">
        <v>5888</v>
      </c>
      <c r="D20" s="34">
        <f t="shared" si="0"/>
        <v>5484.35171385991</v>
      </c>
      <c r="E20" s="35">
        <f t="shared" si="1"/>
        <v>148106.75200000001</v>
      </c>
      <c r="F20" s="42">
        <v>5889</v>
      </c>
      <c r="G20" s="34">
        <f t="shared" si="2"/>
        <v>5485.2831594634872</v>
      </c>
      <c r="H20" s="35">
        <f t="shared" si="3"/>
        <v>148131.90599999999</v>
      </c>
      <c r="I20" s="42">
        <v>5908</v>
      </c>
      <c r="J20" s="34">
        <f t="shared" si="4"/>
        <v>5502.9806259314446</v>
      </c>
      <c r="K20" s="35">
        <f t="shared" si="5"/>
        <v>148609.83199999999</v>
      </c>
      <c r="L20" s="42">
        <v>5909</v>
      </c>
      <c r="M20" s="34">
        <f t="shared" si="6"/>
        <v>5503.9120715350218</v>
      </c>
      <c r="N20" s="35">
        <f t="shared" si="7"/>
        <v>148634.986</v>
      </c>
      <c r="O20" s="38">
        <v>1.0736000000000001</v>
      </c>
      <c r="P20" s="44">
        <v>25.154</v>
      </c>
    </row>
    <row r="21" spans="1:16" ht="13.5">
      <c r="A21" s="40">
        <v>18</v>
      </c>
      <c r="B21" s="41"/>
      <c r="C21" s="42"/>
      <c r="D21" s="34" t="str">
        <f t="shared" si="0"/>
        <v/>
      </c>
      <c r="E21" s="35" t="s">
        <v>2</v>
      </c>
      <c r="F21" s="42"/>
      <c r="G21" s="34" t="str">
        <f t="shared" si="2"/>
        <v/>
      </c>
      <c r="H21" s="35" t="s">
        <v>2</v>
      </c>
      <c r="I21" s="42"/>
      <c r="J21" s="34" t="str">
        <f t="shared" si="4"/>
        <v/>
      </c>
      <c r="K21" s="35" t="s">
        <v>2</v>
      </c>
      <c r="L21" s="42"/>
      <c r="M21" s="34" t="str">
        <f t="shared" si="6"/>
        <v/>
      </c>
      <c r="N21" s="35" t="s">
        <v>2</v>
      </c>
      <c r="O21" s="38"/>
      <c r="P21" s="44"/>
    </row>
    <row r="22" spans="1:16" ht="13.5">
      <c r="A22" s="40">
        <v>19</v>
      </c>
      <c r="B22" s="41"/>
      <c r="C22" s="42"/>
      <c r="D22" s="34" t="str">
        <f t="shared" si="0"/>
        <v/>
      </c>
      <c r="E22" s="35" t="s">
        <v>2</v>
      </c>
      <c r="F22" s="42"/>
      <c r="G22" s="34" t="str">
        <f t="shared" si="2"/>
        <v/>
      </c>
      <c r="H22" s="35" t="s">
        <v>2</v>
      </c>
      <c r="I22" s="42"/>
      <c r="J22" s="34" t="str">
        <f t="shared" si="4"/>
        <v/>
      </c>
      <c r="K22" s="35" t="s">
        <v>2</v>
      </c>
      <c r="L22" s="42"/>
      <c r="M22" s="34" t="str">
        <f t="shared" si="6"/>
        <v/>
      </c>
      <c r="N22" s="35" t="s">
        <v>2</v>
      </c>
      <c r="O22" s="38"/>
      <c r="P22" s="44"/>
    </row>
    <row r="23" spans="1:16" ht="13.5">
      <c r="A23" s="40">
        <v>20</v>
      </c>
      <c r="B23" s="41">
        <v>1</v>
      </c>
      <c r="C23" s="42">
        <v>5890.5</v>
      </c>
      <c r="D23" s="34">
        <f t="shared" si="0"/>
        <v>5478.515625</v>
      </c>
      <c r="E23" s="35">
        <f t="shared" si="1"/>
        <v>148022.37450000001</v>
      </c>
      <c r="F23" s="42">
        <v>5891</v>
      </c>
      <c r="G23" s="34">
        <f t="shared" si="2"/>
        <v>5478.9806547619055</v>
      </c>
      <c r="H23" s="35">
        <f t="shared" si="3"/>
        <v>148034.93900000001</v>
      </c>
      <c r="I23" s="42">
        <v>5911</v>
      </c>
      <c r="J23" s="34">
        <f t="shared" si="4"/>
        <v>5497.5818452380954</v>
      </c>
      <c r="K23" s="35">
        <f t="shared" si="5"/>
        <v>148537.519</v>
      </c>
      <c r="L23" s="42">
        <v>5912</v>
      </c>
      <c r="M23" s="34">
        <f t="shared" si="6"/>
        <v>5498.5119047619055</v>
      </c>
      <c r="N23" s="35">
        <f t="shared" si="7"/>
        <v>148562.64800000002</v>
      </c>
      <c r="O23" s="38">
        <v>1.0751999999999999</v>
      </c>
      <c r="P23" s="44">
        <v>25.129000000000001</v>
      </c>
    </row>
    <row r="24" spans="1:16" ht="13.5">
      <c r="A24" s="40">
        <v>21</v>
      </c>
      <c r="B24" s="41">
        <v>1</v>
      </c>
      <c r="C24" s="42">
        <v>5765</v>
      </c>
      <c r="D24" s="34">
        <f t="shared" si="0"/>
        <v>5339.9407187847355</v>
      </c>
      <c r="E24" s="35">
        <f t="shared" si="1"/>
        <v>144176.88500000001</v>
      </c>
      <c r="F24" s="42">
        <v>5765.5</v>
      </c>
      <c r="G24" s="34">
        <f t="shared" si="2"/>
        <v>5340.4038532789928</v>
      </c>
      <c r="H24" s="35">
        <f t="shared" si="3"/>
        <v>144189.38949999999</v>
      </c>
      <c r="I24" s="42">
        <v>5792</v>
      </c>
      <c r="J24" s="34">
        <f t="shared" si="4"/>
        <v>5364.9499814746205</v>
      </c>
      <c r="K24" s="35">
        <f t="shared" si="5"/>
        <v>144852.128</v>
      </c>
      <c r="L24" s="42">
        <v>5794</v>
      </c>
      <c r="M24" s="34">
        <f t="shared" si="6"/>
        <v>5366.8025194516495</v>
      </c>
      <c r="N24" s="35">
        <f t="shared" si="7"/>
        <v>144902.14600000001</v>
      </c>
      <c r="O24" s="38">
        <v>1.0795999999999999</v>
      </c>
      <c r="P24" s="44">
        <v>25.009</v>
      </c>
    </row>
    <row r="25" spans="1:16" ht="13.5">
      <c r="A25" s="40">
        <v>22</v>
      </c>
      <c r="B25" s="41">
        <v>1</v>
      </c>
      <c r="C25" s="42">
        <v>5711.5</v>
      </c>
      <c r="D25" s="34">
        <f t="shared" si="0"/>
        <v>5287.4467691168302</v>
      </c>
      <c r="E25" s="35">
        <f t="shared" si="1"/>
        <v>142804.63450000001</v>
      </c>
      <c r="F25" s="42">
        <v>5712</v>
      </c>
      <c r="G25" s="34">
        <f t="shared" si="2"/>
        <v>5287.9096463617843</v>
      </c>
      <c r="H25" s="35">
        <f t="shared" si="3"/>
        <v>142817.136</v>
      </c>
      <c r="I25" s="42">
        <v>5740</v>
      </c>
      <c r="J25" s="34">
        <f t="shared" si="4"/>
        <v>5313.8307720792445</v>
      </c>
      <c r="K25" s="35">
        <f t="shared" si="5"/>
        <v>143517.22</v>
      </c>
      <c r="L25" s="42">
        <v>5741</v>
      </c>
      <c r="M25" s="34">
        <f t="shared" si="6"/>
        <v>5314.7565265691537</v>
      </c>
      <c r="N25" s="35">
        <f t="shared" si="7"/>
        <v>143542.223</v>
      </c>
      <c r="O25" s="38">
        <v>1.0802</v>
      </c>
      <c r="P25" s="44">
        <v>25.003</v>
      </c>
    </row>
    <row r="26" spans="1:16" ht="13.5">
      <c r="A26" s="40">
        <v>23</v>
      </c>
      <c r="B26" s="41">
        <v>1</v>
      </c>
      <c r="C26" s="42">
        <v>5790</v>
      </c>
      <c r="D26" s="34">
        <f t="shared" si="0"/>
        <v>5367.5720775006957</v>
      </c>
      <c r="E26" s="35">
        <f t="shared" si="1"/>
        <v>145039.5</v>
      </c>
      <c r="F26" s="42">
        <v>5790.5</v>
      </c>
      <c r="G26" s="34">
        <f t="shared" si="2"/>
        <v>5368.0355984054877</v>
      </c>
      <c r="H26" s="35">
        <f t="shared" si="3"/>
        <v>145052.02499999999</v>
      </c>
      <c r="I26" s="42">
        <v>5824</v>
      </c>
      <c r="J26" s="34">
        <f t="shared" si="4"/>
        <v>5399.0914990266065</v>
      </c>
      <c r="K26" s="35">
        <f t="shared" si="5"/>
        <v>145891.20000000001</v>
      </c>
      <c r="L26" s="42">
        <v>5825</v>
      </c>
      <c r="M26" s="34">
        <f t="shared" si="6"/>
        <v>5400.0185408361922</v>
      </c>
      <c r="N26" s="35">
        <f t="shared" si="7"/>
        <v>145916.25</v>
      </c>
      <c r="O26" s="38">
        <v>1.0787</v>
      </c>
      <c r="P26" s="44">
        <v>25.05</v>
      </c>
    </row>
    <row r="27" spans="1:16" ht="13.5">
      <c r="A27" s="40">
        <v>24</v>
      </c>
      <c r="B27" s="41">
        <v>1</v>
      </c>
      <c r="C27" s="42">
        <v>5782</v>
      </c>
      <c r="D27" s="34">
        <f t="shared" si="0"/>
        <v>5350.2359581752571</v>
      </c>
      <c r="E27" s="35">
        <f t="shared" si="1"/>
        <v>144596.25599999999</v>
      </c>
      <c r="F27" s="42">
        <v>5782.5</v>
      </c>
      <c r="G27" s="34">
        <f t="shared" si="2"/>
        <v>5350.6986212639958</v>
      </c>
      <c r="H27" s="35">
        <f t="shared" si="3"/>
        <v>144608.76</v>
      </c>
      <c r="I27" s="42">
        <v>5815</v>
      </c>
      <c r="J27" s="34">
        <f t="shared" si="4"/>
        <v>5380.7717220320164</v>
      </c>
      <c r="K27" s="35">
        <f t="shared" si="5"/>
        <v>145421.51999999999</v>
      </c>
      <c r="L27" s="42">
        <v>5815.5</v>
      </c>
      <c r="M27" s="34">
        <f t="shared" si="6"/>
        <v>5381.2343851207552</v>
      </c>
      <c r="N27" s="35">
        <f t="shared" si="7"/>
        <v>145434.024</v>
      </c>
      <c r="O27" s="38">
        <v>1.0807</v>
      </c>
      <c r="P27" s="44">
        <v>25.007999999999999</v>
      </c>
    </row>
    <row r="28" spans="1:16" ht="13.5">
      <c r="A28" s="40">
        <v>25</v>
      </c>
      <c r="B28" s="41"/>
      <c r="C28" s="42"/>
      <c r="D28" s="34" t="str">
        <f t="shared" si="0"/>
        <v/>
      </c>
      <c r="E28" s="35" t="s">
        <v>2</v>
      </c>
      <c r="F28" s="42"/>
      <c r="G28" s="34" t="str">
        <f t="shared" si="2"/>
        <v/>
      </c>
      <c r="H28" s="35" t="s">
        <v>2</v>
      </c>
      <c r="I28" s="42"/>
      <c r="J28" s="34" t="str">
        <f t="shared" si="4"/>
        <v/>
      </c>
      <c r="K28" s="35" t="s">
        <v>2</v>
      </c>
      <c r="L28" s="42"/>
      <c r="M28" s="34" t="str">
        <f t="shared" si="6"/>
        <v/>
      </c>
      <c r="N28" s="35" t="s">
        <v>2</v>
      </c>
      <c r="O28" s="38"/>
      <c r="P28" s="44"/>
    </row>
    <row r="29" spans="1:16" ht="13.5">
      <c r="A29" s="40">
        <v>26</v>
      </c>
      <c r="B29" s="41"/>
      <c r="C29" s="42"/>
      <c r="D29" s="34" t="str">
        <f t="shared" si="0"/>
        <v/>
      </c>
      <c r="E29" s="35" t="s">
        <v>2</v>
      </c>
      <c r="F29" s="42"/>
      <c r="G29" s="34" t="str">
        <f t="shared" si="2"/>
        <v/>
      </c>
      <c r="H29" s="35" t="s">
        <v>2</v>
      </c>
      <c r="I29" s="42"/>
      <c r="J29" s="34" t="str">
        <f t="shared" si="4"/>
        <v/>
      </c>
      <c r="K29" s="35" t="s">
        <v>2</v>
      </c>
      <c r="L29" s="42"/>
      <c r="M29" s="34" t="str">
        <f t="shared" si="6"/>
        <v/>
      </c>
      <c r="N29" s="35" t="s">
        <v>2</v>
      </c>
      <c r="O29" s="38"/>
      <c r="P29" s="44"/>
    </row>
    <row r="30" spans="1:16" ht="13.5">
      <c r="A30" s="40">
        <v>27</v>
      </c>
      <c r="B30" s="41">
        <v>1</v>
      </c>
      <c r="C30" s="66">
        <v>5673</v>
      </c>
      <c r="D30" s="67">
        <f t="shared" si="0"/>
        <v>5215.5925347062612</v>
      </c>
      <c r="E30" s="35">
        <f t="shared" si="1"/>
        <v>140764.149</v>
      </c>
      <c r="F30" s="42">
        <v>5673.5</v>
      </c>
      <c r="G30" s="34">
        <f>IF(F30=0,"",F30/O30)</f>
        <v>5216.0522202813281</v>
      </c>
      <c r="H30" s="35">
        <f>F30*P30</f>
        <v>140776.55549999999</v>
      </c>
      <c r="I30" s="42">
        <v>5693</v>
      </c>
      <c r="J30" s="34">
        <f>IF(I30=0,"",I30/O30)</f>
        <v>5233.9799577089279</v>
      </c>
      <c r="K30" s="35">
        <f>I30*P30</f>
        <v>141260.40899999999</v>
      </c>
      <c r="L30" s="42">
        <v>5694</v>
      </c>
      <c r="M30" s="34">
        <f>IF(L30=0,"",L30/O30)</f>
        <v>5234.8993288590609</v>
      </c>
      <c r="N30" s="35">
        <f>L30*P30</f>
        <v>141285.22199999998</v>
      </c>
      <c r="O30" s="38">
        <v>1.0876999999999999</v>
      </c>
      <c r="P30" s="44">
        <v>24.812999999999999</v>
      </c>
    </row>
    <row r="31" spans="1:16" ht="13.5">
      <c r="A31" s="40">
        <v>28</v>
      </c>
      <c r="B31" s="41">
        <v>1</v>
      </c>
      <c r="C31" s="42">
        <v>5774</v>
      </c>
      <c r="D31" s="34">
        <f>IF(C31=0,"",C31/O31)</f>
        <v>5320.1879664608869</v>
      </c>
      <c r="E31" s="35">
        <f>C31*P31</f>
        <v>143674.44199999998</v>
      </c>
      <c r="F31" s="42">
        <v>5774.5</v>
      </c>
      <c r="G31" s="34">
        <f>IF(F31=0,"",F31/O31)</f>
        <v>5320.6486685709024</v>
      </c>
      <c r="H31" s="35">
        <f>F31*P31</f>
        <v>143686.8835</v>
      </c>
      <c r="I31" s="42">
        <v>5799</v>
      </c>
      <c r="J31" s="34">
        <f>IF(I31=0,"",I31/O31)</f>
        <v>5343.22307196167</v>
      </c>
      <c r="K31" s="35">
        <f>I31*P31</f>
        <v>144296.51699999999</v>
      </c>
      <c r="L31" s="42">
        <v>5800</v>
      </c>
      <c r="M31" s="34">
        <f>IF(L31=0,"",L31/O31)</f>
        <v>5344.1444761817011</v>
      </c>
      <c r="N31" s="35">
        <f>L31*P31</f>
        <v>144321.4</v>
      </c>
      <c r="O31" s="38">
        <v>1.0852999999999999</v>
      </c>
      <c r="P31" s="44">
        <v>24.882999999999999</v>
      </c>
    </row>
    <row r="32" spans="1:16" ht="13.5">
      <c r="A32" s="40">
        <v>29</v>
      </c>
      <c r="B32" s="41">
        <v>1</v>
      </c>
      <c r="C32" s="42">
        <v>5846.5</v>
      </c>
      <c r="D32" s="34">
        <f t="shared" si="0"/>
        <v>5437.5930059523816</v>
      </c>
      <c r="E32" s="35">
        <f t="shared" si="1"/>
        <v>146981.01</v>
      </c>
      <c r="F32" s="42">
        <v>5847</v>
      </c>
      <c r="G32" s="34">
        <f>IF(F32=0,"",F32/O32)</f>
        <v>5438.0580357142862</v>
      </c>
      <c r="H32" s="35">
        <f>F32*P32</f>
        <v>146993.58000000002</v>
      </c>
      <c r="I32" s="42">
        <v>5865</v>
      </c>
      <c r="J32" s="34">
        <f>IF(I32=0,"",I32/O32)</f>
        <v>5454.7991071428578</v>
      </c>
      <c r="K32" s="35">
        <f>I32*P32</f>
        <v>147446.1</v>
      </c>
      <c r="L32" s="42">
        <v>5866</v>
      </c>
      <c r="M32" s="34">
        <f>IF(L32=0,"",L32/O32)</f>
        <v>5455.729166666667</v>
      </c>
      <c r="N32" s="35">
        <f>L32*P32</f>
        <v>147471.24</v>
      </c>
      <c r="O32" s="38">
        <v>1.0751999999999999</v>
      </c>
      <c r="P32" s="44">
        <v>25.14</v>
      </c>
    </row>
    <row r="33" spans="1:16" ht="13.5">
      <c r="A33" s="40">
        <v>30</v>
      </c>
      <c r="B33" s="41">
        <v>1</v>
      </c>
      <c r="C33" s="42">
        <v>5858</v>
      </c>
      <c r="D33" s="34">
        <f t="shared" si="0"/>
        <v>5455.3920655615566</v>
      </c>
      <c r="E33" s="35">
        <f t="shared" si="1"/>
        <v>147381.42199999999</v>
      </c>
      <c r="F33" s="42">
        <v>5860</v>
      </c>
      <c r="G33" s="34">
        <f>IF(F33=0,"",F33/O33)</f>
        <v>5457.2546097969825</v>
      </c>
      <c r="H33" s="35">
        <f>F33*P33</f>
        <v>147431.74</v>
      </c>
      <c r="I33" s="42">
        <v>5880</v>
      </c>
      <c r="J33" s="34">
        <f>IF(I33=0,"",I33/O33)</f>
        <v>5475.8800521512385</v>
      </c>
      <c r="K33" s="35">
        <f>I33*P33</f>
        <v>147934.91999999998</v>
      </c>
      <c r="L33" s="42">
        <v>5881</v>
      </c>
      <c r="M33" s="34">
        <f>IF(L33=0,"",L33/O33)</f>
        <v>5476.8113242689506</v>
      </c>
      <c r="N33" s="35">
        <f>L33*P33</f>
        <v>147960.079</v>
      </c>
      <c r="O33" s="38">
        <v>1.0738000000000001</v>
      </c>
      <c r="P33" s="44">
        <v>25.158999999999999</v>
      </c>
    </row>
    <row r="34" spans="1:16" ht="14.25" thickBot="1">
      <c r="A34" s="69">
        <v>31</v>
      </c>
      <c r="B34" s="70">
        <v>1</v>
      </c>
      <c r="C34" s="71">
        <v>5848</v>
      </c>
      <c r="D34" s="34">
        <f t="shared" si="0"/>
        <v>5472.5809470335016</v>
      </c>
      <c r="E34" s="35">
        <f t="shared" si="1"/>
        <v>147849.136</v>
      </c>
      <c r="F34" s="71">
        <v>5849</v>
      </c>
      <c r="G34" s="34">
        <f>IF(F34=0,"",F34/O34)</f>
        <v>5473.5167508890136</v>
      </c>
      <c r="H34" s="35">
        <f>F34*P34</f>
        <v>147874.41800000001</v>
      </c>
      <c r="I34" s="71">
        <v>5865</v>
      </c>
      <c r="J34" s="34">
        <f>IF(I34=0,"",I34/O34)</f>
        <v>5488.4896125772038</v>
      </c>
      <c r="K34" s="35">
        <f>I34*P34</f>
        <v>148278.93</v>
      </c>
      <c r="L34" s="71">
        <v>5865.5</v>
      </c>
      <c r="M34" s="34">
        <f>IF(L34=0,"",L34/O34)</f>
        <v>5488.9575145049594</v>
      </c>
      <c r="N34" s="35">
        <f>L34*P34</f>
        <v>148291.571</v>
      </c>
      <c r="O34" s="72">
        <v>1.0686</v>
      </c>
      <c r="P34" s="73">
        <v>25.282</v>
      </c>
    </row>
    <row r="35" spans="1:16" ht="15" thickBot="1">
      <c r="A35" s="46"/>
      <c r="B35" s="47">
        <f>SUM(B4:B34)</f>
        <v>23</v>
      </c>
      <c r="C35" s="79">
        <f>SUM(C4:C34)/B35</f>
        <v>5820.652173913043</v>
      </c>
      <c r="D35" s="68">
        <f>SUM(D4:D33)/B35</f>
        <v>5211.4202179826107</v>
      </c>
      <c r="E35" s="68">
        <f>SUM(E4:E34)/B35</f>
        <v>147224.37610869567</v>
      </c>
      <c r="F35" s="79">
        <f>SUM(F4:F34)/B35</f>
        <v>5821.521739130435</v>
      </c>
      <c r="G35" s="68">
        <f>SUM(G4:G33)/B35</f>
        <v>5212.1956026631551</v>
      </c>
      <c r="H35" s="68">
        <f>SUM(H4:H34)/B35</f>
        <v>147246.42563043477</v>
      </c>
      <c r="I35" s="79">
        <f>SUM(I4:I34)/B35</f>
        <v>5839.45652173913</v>
      </c>
      <c r="J35" s="68">
        <f>SUM(J4:J33)/B35</f>
        <v>5228.2779382668032</v>
      </c>
      <c r="K35" s="68">
        <f>SUM(K4:K34)/B35</f>
        <v>147698.51008695655</v>
      </c>
      <c r="L35" s="79">
        <f>SUM(L4:L34)/B35</f>
        <v>5840.891304347826</v>
      </c>
      <c r="M35" s="48">
        <f>SUM(M4:M33)/B35</f>
        <v>5229.6025424148702</v>
      </c>
      <c r="N35" s="48">
        <f>SUM(N4:N34)/B35</f>
        <v>147734.84543478259</v>
      </c>
      <c r="O35" s="76">
        <f>SUM(O4:O34)/B35</f>
        <v>1.0683086956521741</v>
      </c>
      <c r="P35" s="77">
        <f>SUM(P4:P34)/23</f>
        <v>25.291956521739131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March 2017</vt:lpstr>
      <vt:lpstr>Cu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blanka</cp:lastModifiedBy>
  <cp:lastPrinted>2017-04-03T08:02:24Z</cp:lastPrinted>
  <dcterms:created xsi:type="dcterms:W3CDTF">2004-09-28T09:31:55Z</dcterms:created>
  <dcterms:modified xsi:type="dcterms:W3CDTF">2017-04-03T08:02:32Z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