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 activeTab="1"/>
  </bookViews>
  <sheets>
    <sheet name="January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P35" i="2"/>
  <c r="O35"/>
  <c r="L35"/>
  <c r="I35"/>
  <c r="F35"/>
  <c r="C35"/>
  <c r="B35" l="1"/>
  <c r="K28" i="1" l="1"/>
  <c r="D23" i="2"/>
  <c r="N34"/>
  <c r="M34"/>
  <c r="K34"/>
  <c r="K35"/>
  <c r="J34"/>
  <c r="H34"/>
  <c r="G34"/>
  <c r="E34"/>
  <c r="D34"/>
  <c r="M33"/>
  <c r="M32"/>
  <c r="M26"/>
  <c r="M25"/>
  <c r="M19"/>
  <c r="M18"/>
  <c r="M12"/>
  <c r="M11"/>
  <c r="M5"/>
  <c r="M4"/>
  <c r="N33"/>
  <c r="N26"/>
  <c r="N19"/>
  <c r="N12"/>
  <c r="J33"/>
  <c r="J32"/>
  <c r="J26"/>
  <c r="J25"/>
  <c r="J19"/>
  <c r="J18"/>
  <c r="J12"/>
  <c r="J11"/>
  <c r="J5"/>
  <c r="J4"/>
  <c r="K33"/>
  <c r="K26"/>
  <c r="K19"/>
  <c r="K12"/>
  <c r="G33"/>
  <c r="G32"/>
  <c r="G26"/>
  <c r="G25"/>
  <c r="G19"/>
  <c r="G18"/>
  <c r="G12"/>
  <c r="G11"/>
  <c r="G5"/>
  <c r="G4"/>
  <c r="D12"/>
  <c r="D11"/>
  <c r="H33"/>
  <c r="H26"/>
  <c r="H19"/>
  <c r="H12"/>
  <c r="E33"/>
  <c r="E26"/>
  <c r="E19"/>
  <c r="E12"/>
  <c r="D33"/>
  <c r="D35"/>
  <c r="D32"/>
  <c r="M31"/>
  <c r="J31"/>
  <c r="G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M24"/>
  <c r="J24"/>
  <c r="G24"/>
  <c r="D24"/>
  <c r="N23"/>
  <c r="M23"/>
  <c r="K23"/>
  <c r="J23"/>
  <c r="H23"/>
  <c r="G23"/>
  <c r="E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M17"/>
  <c r="J17"/>
  <c r="G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M10"/>
  <c r="J10"/>
  <c r="G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N6"/>
  <c r="M6"/>
  <c r="K6"/>
  <c r="J6"/>
  <c r="H6"/>
  <c r="G6"/>
  <c r="E6"/>
  <c r="D6"/>
  <c r="D5"/>
  <c r="D4"/>
  <c r="D5" i="1"/>
  <c r="D4"/>
  <c r="G4"/>
  <c r="J4"/>
  <c r="M4"/>
  <c r="P4"/>
  <c r="S4"/>
  <c r="V4"/>
  <c r="G5"/>
  <c r="J5"/>
  <c r="M5"/>
  <c r="P5"/>
  <c r="S5"/>
  <c r="V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E9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C35"/>
  <c r="F35"/>
  <c r="Y35"/>
  <c r="O35"/>
  <c r="X35"/>
  <c r="I35"/>
  <c r="U35"/>
  <c r="M35"/>
  <c r="Z35"/>
  <c r="L35"/>
  <c r="AA35"/>
  <c r="R35"/>
  <c r="J35"/>
  <c r="G35"/>
  <c r="V35"/>
  <c r="S35"/>
  <c r="H35" i="2"/>
  <c r="E35"/>
  <c r="G35"/>
  <c r="N35"/>
  <c r="M35"/>
  <c r="J35"/>
  <c r="W35" i="1" l="1"/>
  <c r="T35"/>
  <c r="N35"/>
  <c r="K35"/>
  <c r="H35"/>
  <c r="E35"/>
  <c r="P35"/>
  <c r="D35"/>
  <c r="Q35"/>
</calcChain>
</file>

<file path=xl/sharedStrings.xml><?xml version="1.0" encoding="utf-8"?>
<sst xmlns="http://schemas.openxmlformats.org/spreadsheetml/2006/main" count="180" uniqueCount="28">
  <si>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</si>
  <si>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</si>
  <si>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</si>
  <si>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</si>
  <si>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</si>
  <si>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</si>
  <si>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</si>
  <si>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</si>
  <si>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</si>
  <si>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</si>
  <si>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</si>
  <si>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</si>
  <si>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</si>
  <si>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</si>
  <si>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</si>
  <si>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</si>
  <si>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</si>
  <si>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</si>
  <si>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</si>
  <si>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</si>
  <si>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</si>
  <si>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</si>
  <si>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</si>
  <si>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</si>
  <si>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</si>
  <si>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January</t>
  </si>
  <si>
    <t xml:space="preserve">January </t>
  </si>
  <si>
    <t>days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</si>
</sst>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49" fontId="2" fillId="0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6" fontId="3" fillId="0" borderId="22" xfId="1" applyNumberFormat="1" applyFont="1" applyFill="1" applyBorder="1"/>
    <xf numFmtId="4" fontId="7" fillId="2" borderId="26" xfId="1" applyNumberFormat="1" applyFont="1" applyFill="1" applyBorder="1"/>
    <xf numFmtId="165" fontId="8" fillId="2" borderId="26" xfId="1" applyNumberFormat="1" applyFont="1" applyFill="1" applyBorder="1"/>
    <xf numFmtId="168" fontId="8" fillId="2" borderId="26" xfId="1" applyNumberFormat="1" applyFont="1" applyFill="1" applyBorder="1"/>
    <xf numFmtId="4" fontId="8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workbookViewId="0">
      <pane xSplit="1" topLeftCell="B1" activePane="topRight" state="frozen"/>
      <selection pane="topRight" activeCell="F41" sqref="F41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7" ht="14.25">
      <c r="A1" s="74" t="s">
        <v>25</v>
      </c>
      <c r="B1" s="75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19</v>
      </c>
      <c r="Z1" s="61" t="s">
        <v>6</v>
      </c>
      <c r="AA1" s="56" t="s">
        <v>0</v>
      </c>
    </row>
    <row r="2" spans="1:27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7" t="s">
        <v>7</v>
      </c>
      <c r="AA2" s="16" t="s">
        <v>8</v>
      </c>
    </row>
    <row r="3" spans="1:27" ht="15" thickBot="1">
      <c r="A3" s="18" t="s">
        <v>2</v>
      </c>
      <c r="B3" s="60" t="s">
        <v>27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27" t="s">
        <v>2</v>
      </c>
      <c r="Y3" s="28"/>
      <c r="Z3" s="29"/>
      <c r="AA3" s="30"/>
    </row>
    <row r="4" spans="1:27" ht="13.5">
      <c r="A4" s="31">
        <v>1</v>
      </c>
      <c r="B4" s="32"/>
      <c r="C4" s="33"/>
      <c r="D4" s="34" t="str">
        <f t="shared" ref="D4:D17" si="0">IF(C4=0,"",C4/Y4)</f>
        <v/>
      </c>
      <c r="E4" s="35" t="s">
        <v>2</v>
      </c>
      <c r="F4" s="33"/>
      <c r="G4" s="35" t="str">
        <f t="shared" ref="G4:G34" si="1">IF(F4=0,"",F4/Y4)</f>
        <v/>
      </c>
      <c r="H4" s="35" t="s">
        <v>2</v>
      </c>
      <c r="I4" s="33"/>
      <c r="J4" s="35" t="str">
        <f t="shared" ref="J4:J34" si="2">IF(I4=0,"",I4/Y4)</f>
        <v/>
      </c>
      <c r="K4" s="35" t="s">
        <v>2</v>
      </c>
      <c r="L4" s="33"/>
      <c r="M4" s="35" t="str">
        <f t="shared" ref="M4:M34" si="3">IF(L4=0,"",L4/Y4)</f>
        <v/>
      </c>
      <c r="N4" s="35" t="s">
        <v>2</v>
      </c>
      <c r="O4" s="36"/>
      <c r="P4" s="35" t="str">
        <f t="shared" ref="P4:P34" si="4">IF(O4=0,"",O4/Y4)</f>
        <v/>
      </c>
      <c r="Q4" s="35" t="s">
        <v>2</v>
      </c>
      <c r="R4" s="33"/>
      <c r="S4" s="35" t="str">
        <f t="shared" ref="S4:S34" si="5">IF(R4=0,"",R4/Y4)</f>
        <v/>
      </c>
      <c r="T4" s="35" t="s">
        <v>2</v>
      </c>
      <c r="U4" s="36"/>
      <c r="V4" s="35" t="str">
        <f t="shared" ref="V4:V34" si="6">IF(U4=0,"",U4/Y4)</f>
        <v/>
      </c>
      <c r="W4" s="35" t="s">
        <v>2</v>
      </c>
      <c r="X4" s="37"/>
      <c r="Y4" s="37"/>
      <c r="Z4" s="44"/>
      <c r="AA4" s="39"/>
    </row>
    <row r="5" spans="1:27" ht="13.5">
      <c r="A5" s="40">
        <v>2</v>
      </c>
      <c r="B5" s="41" t="s">
        <v>2</v>
      </c>
      <c r="C5" s="42"/>
      <c r="D5" s="34" t="str">
        <f t="shared" si="0"/>
        <v/>
      </c>
      <c r="E5" s="35" t="s">
        <v>2</v>
      </c>
      <c r="F5" s="42"/>
      <c r="G5" s="35" t="str">
        <f t="shared" si="1"/>
        <v/>
      </c>
      <c r="H5" s="35" t="s">
        <v>2</v>
      </c>
      <c r="I5" s="42"/>
      <c r="J5" s="35" t="str">
        <f t="shared" si="2"/>
        <v/>
      </c>
      <c r="K5" s="35" t="s">
        <v>2</v>
      </c>
      <c r="L5" s="42"/>
      <c r="M5" s="35" t="str">
        <f t="shared" si="3"/>
        <v/>
      </c>
      <c r="N5" s="35" t="s">
        <v>2</v>
      </c>
      <c r="O5" s="43"/>
      <c r="P5" s="35" t="str">
        <f t="shared" si="4"/>
        <v/>
      </c>
      <c r="Q5" s="35" t="s">
        <v>2</v>
      </c>
      <c r="R5" s="42"/>
      <c r="S5" s="35" t="str">
        <f t="shared" si="5"/>
        <v/>
      </c>
      <c r="T5" s="35" t="s">
        <v>2</v>
      </c>
      <c r="U5" s="43"/>
      <c r="V5" s="35" t="str">
        <f t="shared" si="6"/>
        <v/>
      </c>
      <c r="W5" s="35" t="s">
        <v>2</v>
      </c>
      <c r="X5" s="38">
        <v>1.0435000000000001</v>
      </c>
      <c r="Y5" s="38"/>
      <c r="Z5" s="44">
        <v>27.02</v>
      </c>
      <c r="AA5" s="44">
        <v>25.818999999999999</v>
      </c>
    </row>
    <row r="6" spans="1:27" ht="13.5">
      <c r="A6" s="40">
        <v>3</v>
      </c>
      <c r="B6" s="41">
        <v>1</v>
      </c>
      <c r="C6" s="42">
        <v>5574</v>
      </c>
      <c r="D6" s="34">
        <f t="shared" si="0"/>
        <v>5365.2902107998852</v>
      </c>
      <c r="E6" s="35">
        <f t="shared" ref="E6:E34" si="7">C6*AA6</f>
        <v>145018.758</v>
      </c>
      <c r="F6" s="42">
        <v>1702</v>
      </c>
      <c r="G6" s="35">
        <f t="shared" si="1"/>
        <v>1638.2712484358458</v>
      </c>
      <c r="H6" s="35">
        <f t="shared" ref="H6:H34" si="8">F6*AA6</f>
        <v>44280.934000000001</v>
      </c>
      <c r="I6" s="42">
        <v>1550</v>
      </c>
      <c r="J6" s="35">
        <f t="shared" si="2"/>
        <v>1491.9626528058525</v>
      </c>
      <c r="K6" s="35">
        <f t="shared" ref="K6:K34" si="9">I6*AA6</f>
        <v>40326.35</v>
      </c>
      <c r="L6" s="42">
        <v>2552.5</v>
      </c>
      <c r="M6" s="35">
        <f t="shared" si="3"/>
        <v>2456.9255943786698</v>
      </c>
      <c r="N6" s="35">
        <f t="shared" ref="N6:N34" si="10">L6*AA6</f>
        <v>66408.392500000002</v>
      </c>
      <c r="O6" s="43">
        <v>10205</v>
      </c>
      <c r="P6" s="35">
        <f t="shared" si="4"/>
        <v>9822.8895947636938</v>
      </c>
      <c r="Q6" s="35">
        <f t="shared" ref="Q6:Q34" si="11">O6*AA6</f>
        <v>265503.48499999999</v>
      </c>
      <c r="R6" s="42">
        <v>2007</v>
      </c>
      <c r="S6" s="35">
        <f t="shared" si="5"/>
        <v>1931.8509962460296</v>
      </c>
      <c r="T6" s="35">
        <f t="shared" ref="T6:T34" si="12">R6*AA6</f>
        <v>52216.118999999999</v>
      </c>
      <c r="U6" s="43">
        <v>21300</v>
      </c>
      <c r="V6" s="35">
        <f t="shared" si="6"/>
        <v>20502.454519203005</v>
      </c>
      <c r="W6" s="35">
        <f t="shared" ref="W6:W34" si="13">U6*AA6</f>
        <v>554162.1</v>
      </c>
      <c r="X6" s="38">
        <v>1.0355000000000001</v>
      </c>
      <c r="Y6" s="38">
        <v>1.0388999999999999</v>
      </c>
      <c r="Z6" s="44">
        <v>27.02</v>
      </c>
      <c r="AA6" s="44">
        <v>26.016999999999999</v>
      </c>
    </row>
    <row r="7" spans="1:27" ht="13.5">
      <c r="A7" s="40">
        <v>4</v>
      </c>
      <c r="B7" s="41">
        <v>1</v>
      </c>
      <c r="C7" s="42">
        <v>5500.5</v>
      </c>
      <c r="D7" s="34">
        <f t="shared" si="0"/>
        <v>5271.707878090856</v>
      </c>
      <c r="E7" s="35">
        <f t="shared" si="7"/>
        <v>142402.44449999998</v>
      </c>
      <c r="F7" s="42">
        <v>1701</v>
      </c>
      <c r="G7" s="35">
        <f t="shared" si="1"/>
        <v>1630.2472685451407</v>
      </c>
      <c r="H7" s="35">
        <f t="shared" si="8"/>
        <v>44037.188999999998</v>
      </c>
      <c r="I7" s="42">
        <v>1545</v>
      </c>
      <c r="J7" s="35">
        <f t="shared" si="2"/>
        <v>1480.7360552041403</v>
      </c>
      <c r="K7" s="35">
        <f t="shared" si="9"/>
        <v>39998.504999999997</v>
      </c>
      <c r="L7" s="42">
        <v>2530</v>
      </c>
      <c r="M7" s="35">
        <f t="shared" si="3"/>
        <v>2424.7651907226373</v>
      </c>
      <c r="N7" s="35">
        <f t="shared" si="10"/>
        <v>65499.17</v>
      </c>
      <c r="O7" s="43">
        <v>9975</v>
      </c>
      <c r="P7" s="35">
        <f t="shared" si="4"/>
        <v>9560.0920069005169</v>
      </c>
      <c r="Q7" s="35">
        <f t="shared" si="11"/>
        <v>258242.77499999999</v>
      </c>
      <c r="R7" s="42">
        <v>2026.5</v>
      </c>
      <c r="S7" s="35">
        <f t="shared" si="5"/>
        <v>1942.2081656124208</v>
      </c>
      <c r="T7" s="35">
        <f t="shared" si="12"/>
        <v>52464.058499999999</v>
      </c>
      <c r="U7" s="43">
        <v>21180</v>
      </c>
      <c r="V7" s="35">
        <f t="shared" si="6"/>
        <v>20299.022426682001</v>
      </c>
      <c r="W7" s="35">
        <f t="shared" si="13"/>
        <v>548329.02</v>
      </c>
      <c r="X7" s="38">
        <v>1.0407</v>
      </c>
      <c r="Y7" s="38">
        <v>1.0434000000000001</v>
      </c>
      <c r="Z7" s="44">
        <v>27.02</v>
      </c>
      <c r="AA7" s="44">
        <v>25.888999999999999</v>
      </c>
    </row>
    <row r="8" spans="1:27" ht="13.5">
      <c r="A8" s="40">
        <v>5</v>
      </c>
      <c r="B8" s="41">
        <v>1</v>
      </c>
      <c r="C8" s="42">
        <v>5611</v>
      </c>
      <c r="D8" s="34">
        <f t="shared" si="0"/>
        <v>5343.3006380344723</v>
      </c>
      <c r="E8" s="35">
        <f t="shared" si="7"/>
        <v>144281.25399999999</v>
      </c>
      <c r="F8" s="42">
        <v>1709.5</v>
      </c>
      <c r="G8" s="35">
        <f t="shared" si="1"/>
        <v>1627.9401961717931</v>
      </c>
      <c r="H8" s="35">
        <f t="shared" si="8"/>
        <v>43958.082999999999</v>
      </c>
      <c r="I8" s="42">
        <v>1545</v>
      </c>
      <c r="J8" s="35">
        <f t="shared" si="2"/>
        <v>1471.2884487191695</v>
      </c>
      <c r="K8" s="35">
        <f t="shared" si="9"/>
        <v>39728.129999999997</v>
      </c>
      <c r="L8" s="42">
        <v>2608.5</v>
      </c>
      <c r="M8" s="35">
        <f t="shared" si="3"/>
        <v>2484.0491381773163</v>
      </c>
      <c r="N8" s="35">
        <f t="shared" si="10"/>
        <v>67074.968999999997</v>
      </c>
      <c r="O8" s="43">
        <v>10230</v>
      </c>
      <c r="P8" s="35">
        <f t="shared" si="4"/>
        <v>9741.9293400628503</v>
      </c>
      <c r="Q8" s="35">
        <f t="shared" si="11"/>
        <v>263054.21999999997</v>
      </c>
      <c r="R8" s="42">
        <v>2056</v>
      </c>
      <c r="S8" s="35">
        <f t="shared" si="5"/>
        <v>1957.9087705932768</v>
      </c>
      <c r="T8" s="35">
        <f t="shared" si="12"/>
        <v>52867.983999999997</v>
      </c>
      <c r="U8" s="43">
        <v>21250</v>
      </c>
      <c r="V8" s="35">
        <f t="shared" si="6"/>
        <v>20236.167984001524</v>
      </c>
      <c r="W8" s="35">
        <f t="shared" si="13"/>
        <v>546422.5</v>
      </c>
      <c r="X8" s="38">
        <v>1.0470999999999999</v>
      </c>
      <c r="Y8" s="38">
        <v>1.0501</v>
      </c>
      <c r="Z8" s="44">
        <v>27.02</v>
      </c>
      <c r="AA8" s="44">
        <v>25.713999999999999</v>
      </c>
    </row>
    <row r="9" spans="1:27" ht="13.5">
      <c r="A9" s="40">
        <v>6</v>
      </c>
      <c r="B9" s="41">
        <v>1</v>
      </c>
      <c r="C9" s="42">
        <v>5546.5</v>
      </c>
      <c r="D9" s="34">
        <f t="shared" si="0"/>
        <v>5242.4385633270322</v>
      </c>
      <c r="E9" s="35">
        <f t="shared" si="7"/>
        <v>141524.49399999998</v>
      </c>
      <c r="F9" s="42">
        <v>1722</v>
      </c>
      <c r="G9" s="35">
        <f t="shared" si="1"/>
        <v>1627.5992438563326</v>
      </c>
      <c r="H9" s="35">
        <f t="shared" si="8"/>
        <v>43938.551999999996</v>
      </c>
      <c r="I9" s="42">
        <v>1545</v>
      </c>
      <c r="J9" s="35">
        <f t="shared" si="2"/>
        <v>1460.3024574669187</v>
      </c>
      <c r="K9" s="35">
        <f t="shared" si="9"/>
        <v>39422.219999999994</v>
      </c>
      <c r="L9" s="42">
        <v>2578.5</v>
      </c>
      <c r="M9" s="35">
        <f t="shared" si="3"/>
        <v>2437.1455576559547</v>
      </c>
      <c r="N9" s="35">
        <f t="shared" si="10"/>
        <v>65793.005999999994</v>
      </c>
      <c r="O9" s="43">
        <v>10185</v>
      </c>
      <c r="P9" s="35">
        <f t="shared" si="4"/>
        <v>9626.6540642722121</v>
      </c>
      <c r="Q9" s="35">
        <f t="shared" si="11"/>
        <v>259880.46</v>
      </c>
      <c r="R9" s="42">
        <v>2041</v>
      </c>
      <c r="S9" s="35">
        <f t="shared" si="5"/>
        <v>1929.1115311909261</v>
      </c>
      <c r="T9" s="35">
        <f t="shared" si="12"/>
        <v>52078.155999999995</v>
      </c>
      <c r="U9" s="43">
        <v>21175</v>
      </c>
      <c r="V9" s="35">
        <f t="shared" si="6"/>
        <v>20014.177693761812</v>
      </c>
      <c r="W9" s="35">
        <f t="shared" si="13"/>
        <v>540301.29999999993</v>
      </c>
      <c r="X9" s="38">
        <v>1.0559000000000001</v>
      </c>
      <c r="Y9" s="38">
        <v>1.0580000000000001</v>
      </c>
      <c r="Z9" s="44">
        <v>27.02</v>
      </c>
      <c r="AA9" s="44">
        <v>25.515999999999998</v>
      </c>
    </row>
    <row r="10" spans="1:27" ht="13.5">
      <c r="A10" s="40">
        <v>7</v>
      </c>
      <c r="B10" s="41"/>
      <c r="C10" s="42"/>
      <c r="D10" s="34" t="str">
        <f t="shared" si="0"/>
        <v/>
      </c>
      <c r="E10" s="35" t="s">
        <v>2</v>
      </c>
      <c r="F10" s="42"/>
      <c r="G10" s="35" t="str">
        <f t="shared" si="1"/>
        <v/>
      </c>
      <c r="H10" s="35" t="s">
        <v>2</v>
      </c>
      <c r="I10" s="42"/>
      <c r="J10" s="35" t="str">
        <f t="shared" si="2"/>
        <v/>
      </c>
      <c r="K10" s="35" t="s">
        <v>2</v>
      </c>
      <c r="L10" s="42"/>
      <c r="M10" s="35" t="str">
        <f t="shared" si="3"/>
        <v/>
      </c>
      <c r="N10" s="35" t="s">
        <v>2</v>
      </c>
      <c r="O10" s="43"/>
      <c r="P10" s="35" t="str">
        <f t="shared" si="4"/>
        <v/>
      </c>
      <c r="Q10" s="35" t="s">
        <v>2</v>
      </c>
      <c r="R10" s="42"/>
      <c r="S10" s="35" t="str">
        <f t="shared" si="5"/>
        <v/>
      </c>
      <c r="T10" s="35" t="s">
        <v>2</v>
      </c>
      <c r="U10" s="43"/>
      <c r="V10" s="35" t="str">
        <f t="shared" si="6"/>
        <v/>
      </c>
      <c r="W10" s="35" t="s">
        <v>2</v>
      </c>
      <c r="X10" s="38"/>
      <c r="Y10" s="38"/>
      <c r="Z10" s="44"/>
      <c r="AA10" s="44"/>
    </row>
    <row r="11" spans="1:27" ht="13.5">
      <c r="A11" s="40">
        <v>8</v>
      </c>
      <c r="B11" s="41"/>
      <c r="C11" s="42"/>
      <c r="D11" s="34" t="str">
        <f t="shared" si="0"/>
        <v/>
      </c>
      <c r="E11" s="35" t="s">
        <v>2</v>
      </c>
      <c r="F11" s="42"/>
      <c r="G11" s="35" t="str">
        <f t="shared" si="1"/>
        <v/>
      </c>
      <c r="H11" s="35" t="s">
        <v>2</v>
      </c>
      <c r="I11" s="42"/>
      <c r="J11" s="35" t="str">
        <f t="shared" si="2"/>
        <v/>
      </c>
      <c r="K11" s="35" t="s">
        <v>2</v>
      </c>
      <c r="L11" s="42"/>
      <c r="M11" s="35" t="str">
        <f t="shared" si="3"/>
        <v/>
      </c>
      <c r="N11" s="35" t="s">
        <v>2</v>
      </c>
      <c r="O11" s="43"/>
      <c r="P11" s="35" t="str">
        <f t="shared" si="4"/>
        <v/>
      </c>
      <c r="Q11" s="35" t="s">
        <v>2</v>
      </c>
      <c r="R11" s="42"/>
      <c r="S11" s="35" t="str">
        <f t="shared" si="5"/>
        <v/>
      </c>
      <c r="T11" s="35" t="s">
        <v>2</v>
      </c>
      <c r="U11" s="43"/>
      <c r="V11" s="35" t="str">
        <f t="shared" si="6"/>
        <v/>
      </c>
      <c r="W11" s="35" t="s">
        <v>2</v>
      </c>
      <c r="X11" s="38"/>
      <c r="Y11" s="38"/>
      <c r="Z11" s="44"/>
      <c r="AA11" s="44"/>
    </row>
    <row r="12" spans="1:27" ht="13.5">
      <c r="A12" s="40">
        <v>9</v>
      </c>
      <c r="B12" s="41">
        <v>1</v>
      </c>
      <c r="C12" s="42">
        <v>5551.5</v>
      </c>
      <c r="D12" s="34">
        <f t="shared" si="0"/>
        <v>5276.0881961604255</v>
      </c>
      <c r="E12" s="35">
        <f t="shared" si="7"/>
        <v>142656.89549999998</v>
      </c>
      <c r="F12" s="42">
        <v>1717</v>
      </c>
      <c r="G12" s="35">
        <f t="shared" si="1"/>
        <v>1631.8190458087815</v>
      </c>
      <c r="H12" s="35">
        <f t="shared" si="8"/>
        <v>44121.748999999996</v>
      </c>
      <c r="I12" s="42">
        <v>1550</v>
      </c>
      <c r="J12" s="35">
        <f t="shared" si="2"/>
        <v>1473.1039726287777</v>
      </c>
      <c r="K12" s="35">
        <f t="shared" si="9"/>
        <v>39830.35</v>
      </c>
      <c r="L12" s="42">
        <v>2611</v>
      </c>
      <c r="M12" s="35">
        <f t="shared" si="3"/>
        <v>2481.4674016346703</v>
      </c>
      <c r="N12" s="35">
        <f t="shared" si="10"/>
        <v>67094.866999999998</v>
      </c>
      <c r="O12" s="43">
        <v>10245</v>
      </c>
      <c r="P12" s="35">
        <f t="shared" si="4"/>
        <v>9736.7420642463403</v>
      </c>
      <c r="Q12" s="35">
        <f t="shared" si="11"/>
        <v>263265.76500000001</v>
      </c>
      <c r="R12" s="42">
        <v>2060</v>
      </c>
      <c r="S12" s="35">
        <f t="shared" si="5"/>
        <v>1957.8026991066338</v>
      </c>
      <c r="T12" s="35">
        <f t="shared" si="12"/>
        <v>52935.82</v>
      </c>
      <c r="U12" s="43">
        <v>21150</v>
      </c>
      <c r="V12" s="35">
        <f t="shared" si="6"/>
        <v>20100.741303934614</v>
      </c>
      <c r="W12" s="35">
        <f t="shared" si="13"/>
        <v>543491.54999999993</v>
      </c>
      <c r="X12" s="38">
        <v>1.0486</v>
      </c>
      <c r="Y12" s="38">
        <v>1.0522</v>
      </c>
      <c r="Z12" s="44">
        <v>27.02</v>
      </c>
      <c r="AA12" s="44">
        <v>25.696999999999999</v>
      </c>
    </row>
    <row r="13" spans="1:27" ht="13.5">
      <c r="A13" s="40">
        <v>10</v>
      </c>
      <c r="B13" s="41">
        <v>1</v>
      </c>
      <c r="C13" s="42">
        <v>5642</v>
      </c>
      <c r="D13" s="34">
        <f t="shared" si="0"/>
        <v>5338.253382533826</v>
      </c>
      <c r="E13" s="35">
        <f t="shared" si="7"/>
        <v>144271.58199999999</v>
      </c>
      <c r="F13" s="42">
        <v>1757.5</v>
      </c>
      <c r="G13" s="35">
        <f t="shared" si="1"/>
        <v>1662.882013435519</v>
      </c>
      <c r="H13" s="35">
        <f t="shared" si="8"/>
        <v>44941.032500000001</v>
      </c>
      <c r="I13" s="42">
        <v>1570</v>
      </c>
      <c r="J13" s="35">
        <f t="shared" si="2"/>
        <v>1485.4763932254707</v>
      </c>
      <c r="K13" s="35">
        <f t="shared" si="9"/>
        <v>40146.47</v>
      </c>
      <c r="L13" s="42">
        <v>2733</v>
      </c>
      <c r="M13" s="35">
        <f t="shared" si="3"/>
        <v>2585.8643201816635</v>
      </c>
      <c r="N13" s="35">
        <f t="shared" si="10"/>
        <v>69885.543000000005</v>
      </c>
      <c r="O13" s="43">
        <v>10435</v>
      </c>
      <c r="P13" s="35">
        <f t="shared" si="4"/>
        <v>9873.2141167565533</v>
      </c>
      <c r="Q13" s="35">
        <f t="shared" si="11"/>
        <v>266833.38500000001</v>
      </c>
      <c r="R13" s="42">
        <v>2143.5</v>
      </c>
      <c r="S13" s="35">
        <f t="shared" si="5"/>
        <v>2028.1010502412717</v>
      </c>
      <c r="T13" s="35">
        <f t="shared" si="12"/>
        <v>54811.438500000004</v>
      </c>
      <c r="U13" s="43">
        <v>21280</v>
      </c>
      <c r="V13" s="35">
        <f t="shared" si="6"/>
        <v>20134.355189705744</v>
      </c>
      <c r="W13" s="35">
        <f t="shared" si="13"/>
        <v>544150.88</v>
      </c>
      <c r="X13" s="38">
        <v>1.0537000000000001</v>
      </c>
      <c r="Y13" s="38">
        <v>1.0569</v>
      </c>
      <c r="Z13" s="44">
        <v>27.02</v>
      </c>
      <c r="AA13" s="44">
        <v>25.571000000000002</v>
      </c>
    </row>
    <row r="14" spans="1:27" ht="13.5">
      <c r="A14" s="40">
        <v>11</v>
      </c>
      <c r="B14" s="41">
        <v>1</v>
      </c>
      <c r="C14" s="42">
        <v>5709.5</v>
      </c>
      <c r="D14" s="34">
        <f t="shared" si="0"/>
        <v>5436.5835079032568</v>
      </c>
      <c r="E14" s="35">
        <f t="shared" si="7"/>
        <v>146854.04949999999</v>
      </c>
      <c r="F14" s="42">
        <v>1748.5</v>
      </c>
      <c r="G14" s="35">
        <f t="shared" si="1"/>
        <v>1664.9209674347742</v>
      </c>
      <c r="H14" s="35">
        <f t="shared" si="8"/>
        <v>44973.1685</v>
      </c>
      <c r="I14" s="42">
        <v>1595</v>
      </c>
      <c r="J14" s="35">
        <f t="shared" si="2"/>
        <v>1518.7583317463341</v>
      </c>
      <c r="K14" s="35">
        <f t="shared" si="9"/>
        <v>41024.995000000003</v>
      </c>
      <c r="L14" s="42">
        <v>2690</v>
      </c>
      <c r="M14" s="35">
        <f t="shared" si="3"/>
        <v>2561.4168729765756</v>
      </c>
      <c r="N14" s="35">
        <f t="shared" si="10"/>
        <v>69189.490000000005</v>
      </c>
      <c r="O14" s="43">
        <v>10450</v>
      </c>
      <c r="P14" s="35">
        <f t="shared" si="4"/>
        <v>9950.4856217863271</v>
      </c>
      <c r="Q14" s="35">
        <f t="shared" si="11"/>
        <v>268784.45</v>
      </c>
      <c r="R14" s="42">
        <v>2165</v>
      </c>
      <c r="S14" s="35">
        <f t="shared" si="5"/>
        <v>2061.512092934679</v>
      </c>
      <c r="T14" s="35">
        <f t="shared" si="12"/>
        <v>55685.965000000004</v>
      </c>
      <c r="U14" s="43">
        <v>21150</v>
      </c>
      <c r="V14" s="35">
        <f t="shared" si="6"/>
        <v>20139.0211388307</v>
      </c>
      <c r="W14" s="35">
        <f t="shared" si="13"/>
        <v>543999.15</v>
      </c>
      <c r="X14" s="38">
        <v>1.0472999999999999</v>
      </c>
      <c r="Y14" s="38">
        <v>1.0502</v>
      </c>
      <c r="Z14" s="44">
        <v>27.02</v>
      </c>
      <c r="AA14" s="44">
        <v>25.721</v>
      </c>
    </row>
    <row r="15" spans="1:27" ht="13.5">
      <c r="A15" s="40">
        <v>12</v>
      </c>
      <c r="B15" s="41">
        <v>1</v>
      </c>
      <c r="C15" s="42">
        <v>5752.5</v>
      </c>
      <c r="D15" s="34">
        <f t="shared" si="0"/>
        <v>5389.2636312535133</v>
      </c>
      <c r="E15" s="35">
        <f t="shared" si="7"/>
        <v>145538.25</v>
      </c>
      <c r="F15" s="42">
        <v>1788</v>
      </c>
      <c r="G15" s="35">
        <f t="shared" si="1"/>
        <v>1675.0983698707141</v>
      </c>
      <c r="H15" s="35">
        <f t="shared" si="8"/>
        <v>45236.4</v>
      </c>
      <c r="I15" s="42">
        <v>1595</v>
      </c>
      <c r="J15" s="35">
        <f t="shared" si="2"/>
        <v>1494.2851789394792</v>
      </c>
      <c r="K15" s="35">
        <f t="shared" si="9"/>
        <v>40353.5</v>
      </c>
      <c r="L15" s="42">
        <v>2725</v>
      </c>
      <c r="M15" s="35">
        <f t="shared" si="3"/>
        <v>2552.9323590031854</v>
      </c>
      <c r="N15" s="35">
        <f t="shared" si="10"/>
        <v>68942.5</v>
      </c>
      <c r="O15" s="43">
        <v>9975</v>
      </c>
      <c r="P15" s="35">
        <f t="shared" si="4"/>
        <v>9345.1377178189996</v>
      </c>
      <c r="Q15" s="35">
        <f t="shared" si="11"/>
        <v>252367.5</v>
      </c>
      <c r="R15" s="42">
        <v>2190</v>
      </c>
      <c r="S15" s="35">
        <f t="shared" si="5"/>
        <v>2051.7144463181567</v>
      </c>
      <c r="T15" s="35">
        <f t="shared" si="12"/>
        <v>55407</v>
      </c>
      <c r="U15" s="43">
        <v>21105</v>
      </c>
      <c r="V15" s="35">
        <f t="shared" si="6"/>
        <v>19772.344013490729</v>
      </c>
      <c r="W15" s="35">
        <f t="shared" si="13"/>
        <v>533956.5</v>
      </c>
      <c r="X15" s="38">
        <v>1.0649</v>
      </c>
      <c r="Y15" s="38">
        <v>1.0673999999999999</v>
      </c>
      <c r="Z15" s="44">
        <v>27.02</v>
      </c>
      <c r="AA15" s="44">
        <v>25.3</v>
      </c>
    </row>
    <row r="16" spans="1:27" ht="13.5">
      <c r="A16" s="40">
        <v>13</v>
      </c>
      <c r="B16" s="41">
        <v>1</v>
      </c>
      <c r="C16" s="42">
        <v>5797</v>
      </c>
      <c r="D16" s="34">
        <f t="shared" si="0"/>
        <v>5446.2608042089441</v>
      </c>
      <c r="E16" s="35">
        <f t="shared" si="7"/>
        <v>146936.55900000001</v>
      </c>
      <c r="F16" s="42">
        <v>1790.5</v>
      </c>
      <c r="G16" s="35">
        <f t="shared" si="1"/>
        <v>1682.1683577602405</v>
      </c>
      <c r="H16" s="35">
        <f t="shared" si="8"/>
        <v>45383.803500000002</v>
      </c>
      <c r="I16" s="42">
        <v>1595</v>
      </c>
      <c r="J16" s="35">
        <f t="shared" si="2"/>
        <v>1498.4968057121382</v>
      </c>
      <c r="K16" s="35">
        <f t="shared" si="9"/>
        <v>40428.465000000004</v>
      </c>
      <c r="L16" s="42">
        <v>2720</v>
      </c>
      <c r="M16" s="35">
        <f t="shared" si="3"/>
        <v>2555.4302893649005</v>
      </c>
      <c r="N16" s="35">
        <f t="shared" si="10"/>
        <v>68943.839999999997</v>
      </c>
      <c r="O16" s="43">
        <v>10115</v>
      </c>
      <c r="P16" s="35">
        <f t="shared" si="4"/>
        <v>9503.0063885757227</v>
      </c>
      <c r="Q16" s="35">
        <f t="shared" si="11"/>
        <v>256384.905</v>
      </c>
      <c r="R16" s="42">
        <v>2221</v>
      </c>
      <c r="S16" s="35">
        <f t="shared" si="5"/>
        <v>2086.6215708380309</v>
      </c>
      <c r="T16" s="35">
        <f t="shared" si="12"/>
        <v>56295.687000000005</v>
      </c>
      <c r="U16" s="43">
        <v>21175</v>
      </c>
      <c r="V16" s="35">
        <f t="shared" si="6"/>
        <v>19893.836903419768</v>
      </c>
      <c r="W16" s="35">
        <f t="shared" si="13"/>
        <v>536722.72499999998</v>
      </c>
      <c r="X16" s="38">
        <v>1.0630999999999999</v>
      </c>
      <c r="Y16" s="38">
        <v>1.0644</v>
      </c>
      <c r="Z16" s="44">
        <v>27.02</v>
      </c>
      <c r="AA16" s="44">
        <v>25.347000000000001</v>
      </c>
    </row>
    <row r="17" spans="1:27" ht="13.5">
      <c r="A17" s="40">
        <v>14</v>
      </c>
      <c r="B17" s="41"/>
      <c r="C17" s="42"/>
      <c r="D17" s="34" t="str">
        <f t="shared" si="0"/>
        <v/>
      </c>
      <c r="E17" s="35" t="s">
        <v>2</v>
      </c>
      <c r="F17" s="42"/>
      <c r="G17" s="35" t="str">
        <f t="shared" si="1"/>
        <v/>
      </c>
      <c r="H17" s="35" t="s">
        <v>2</v>
      </c>
      <c r="I17" s="42"/>
      <c r="J17" s="35" t="str">
        <f t="shared" si="2"/>
        <v/>
      </c>
      <c r="K17" s="35" t="s">
        <v>2</v>
      </c>
      <c r="L17" s="42"/>
      <c r="M17" s="35" t="str">
        <f t="shared" si="3"/>
        <v/>
      </c>
      <c r="N17" s="35" t="s">
        <v>2</v>
      </c>
      <c r="O17" s="43"/>
      <c r="P17" s="35" t="str">
        <f t="shared" si="4"/>
        <v/>
      </c>
      <c r="Q17" s="35" t="s">
        <v>2</v>
      </c>
      <c r="R17" s="42"/>
      <c r="S17" s="35" t="str">
        <f t="shared" si="5"/>
        <v/>
      </c>
      <c r="T17" s="35" t="s">
        <v>2</v>
      </c>
      <c r="U17" s="43"/>
      <c r="V17" s="35" t="str">
        <f t="shared" si="6"/>
        <v/>
      </c>
      <c r="W17" s="35" t="s">
        <v>2</v>
      </c>
      <c r="X17" s="38"/>
      <c r="Y17" s="38"/>
      <c r="Z17" s="44"/>
      <c r="AA17" s="44"/>
    </row>
    <row r="18" spans="1:27" ht="13.5">
      <c r="A18" s="40">
        <v>15</v>
      </c>
      <c r="B18" s="41"/>
      <c r="C18" s="42"/>
      <c r="D18" s="34"/>
      <c r="E18" s="35" t="s">
        <v>2</v>
      </c>
      <c r="F18" s="42"/>
      <c r="G18" s="35" t="str">
        <f t="shared" si="1"/>
        <v/>
      </c>
      <c r="H18" s="35" t="s">
        <v>2</v>
      </c>
      <c r="I18" s="42"/>
      <c r="J18" s="35" t="str">
        <f t="shared" si="2"/>
        <v/>
      </c>
      <c r="K18" s="35" t="s">
        <v>2</v>
      </c>
      <c r="L18" s="42"/>
      <c r="M18" s="35" t="str">
        <f t="shared" si="3"/>
        <v/>
      </c>
      <c r="N18" s="35" t="s">
        <v>2</v>
      </c>
      <c r="O18" s="43"/>
      <c r="P18" s="35" t="str">
        <f t="shared" si="4"/>
        <v/>
      </c>
      <c r="Q18" s="35" t="s">
        <v>2</v>
      </c>
      <c r="R18" s="42"/>
      <c r="S18" s="35" t="str">
        <f t="shared" si="5"/>
        <v/>
      </c>
      <c r="T18" s="35" t="s">
        <v>2</v>
      </c>
      <c r="U18" s="43"/>
      <c r="V18" s="35" t="str">
        <f t="shared" si="6"/>
        <v/>
      </c>
      <c r="W18" s="35" t="s">
        <v>2</v>
      </c>
      <c r="X18" s="38"/>
      <c r="Y18" s="38"/>
      <c r="Z18" s="44"/>
      <c r="AA18" s="44"/>
    </row>
    <row r="19" spans="1:27" ht="13.5">
      <c r="A19" s="40">
        <v>16</v>
      </c>
      <c r="B19" s="41">
        <v>1</v>
      </c>
      <c r="C19" s="42">
        <v>5857</v>
      </c>
      <c r="D19" s="34">
        <f t="shared" ref="D19:D34" si="14">IF(C19=0,"",C19/Y19)</f>
        <v>5530.1671230289876</v>
      </c>
      <c r="E19" s="35">
        <f t="shared" si="7"/>
        <v>149371.071</v>
      </c>
      <c r="F19" s="42">
        <v>1812</v>
      </c>
      <c r="G19" s="35">
        <f t="shared" si="1"/>
        <v>1710.886601831744</v>
      </c>
      <c r="H19" s="35">
        <f t="shared" si="8"/>
        <v>46211.436000000002</v>
      </c>
      <c r="I19" s="42">
        <v>1560</v>
      </c>
      <c r="J19" s="35">
        <f t="shared" si="2"/>
        <v>1472.9487300538194</v>
      </c>
      <c r="K19" s="35">
        <f t="shared" si="9"/>
        <v>39784.68</v>
      </c>
      <c r="L19" s="42">
        <v>2765.5</v>
      </c>
      <c r="M19" s="35">
        <f t="shared" si="3"/>
        <v>2611.179303181947</v>
      </c>
      <c r="N19" s="35">
        <f t="shared" si="10"/>
        <v>70528.546499999997</v>
      </c>
      <c r="O19" s="43">
        <v>10235</v>
      </c>
      <c r="P19" s="35">
        <f t="shared" si="4"/>
        <v>9663.8655462184888</v>
      </c>
      <c r="Q19" s="35">
        <f t="shared" si="11"/>
        <v>261023.20499999999</v>
      </c>
      <c r="R19" s="42">
        <v>2315.5</v>
      </c>
      <c r="S19" s="35">
        <f t="shared" si="5"/>
        <v>2186.290246435653</v>
      </c>
      <c r="T19" s="35">
        <f t="shared" si="12"/>
        <v>59052.196499999998</v>
      </c>
      <c r="U19" s="43">
        <v>21125</v>
      </c>
      <c r="V19" s="35">
        <f t="shared" si="6"/>
        <v>19946.180719478805</v>
      </c>
      <c r="W19" s="35">
        <f t="shared" si="13"/>
        <v>538750.875</v>
      </c>
      <c r="X19" s="38">
        <v>1.0564</v>
      </c>
      <c r="Y19" s="38">
        <v>1.0590999999999999</v>
      </c>
      <c r="Z19" s="44">
        <v>27.02</v>
      </c>
      <c r="AA19" s="44">
        <v>25.503</v>
      </c>
    </row>
    <row r="20" spans="1:27" ht="13.5">
      <c r="A20" s="40">
        <v>17</v>
      </c>
      <c r="B20" s="41">
        <v>1</v>
      </c>
      <c r="C20" s="42">
        <v>5771.5</v>
      </c>
      <c r="D20" s="34">
        <f t="shared" si="14"/>
        <v>5402.0029951329088</v>
      </c>
      <c r="E20" s="35">
        <f t="shared" si="7"/>
        <v>145967.00649999999</v>
      </c>
      <c r="F20" s="42">
        <v>1805.5</v>
      </c>
      <c r="G20" s="35">
        <f t="shared" si="1"/>
        <v>1689.9101460127292</v>
      </c>
      <c r="H20" s="35">
        <f t="shared" si="8"/>
        <v>45662.900500000003</v>
      </c>
      <c r="I20" s="42">
        <v>1585</v>
      </c>
      <c r="J20" s="35">
        <f t="shared" si="2"/>
        <v>1483.5267690003743</v>
      </c>
      <c r="K20" s="35">
        <f t="shared" si="9"/>
        <v>40086.235000000001</v>
      </c>
      <c r="L20" s="42">
        <v>2694</v>
      </c>
      <c r="M20" s="35">
        <f t="shared" si="3"/>
        <v>2521.5275177836015</v>
      </c>
      <c r="N20" s="35">
        <f t="shared" si="10"/>
        <v>68133.953999999998</v>
      </c>
      <c r="O20" s="43">
        <v>10175</v>
      </c>
      <c r="P20" s="35">
        <f t="shared" si="4"/>
        <v>9523.5866716585551</v>
      </c>
      <c r="Q20" s="35">
        <f t="shared" si="11"/>
        <v>257335.92500000002</v>
      </c>
      <c r="R20" s="42">
        <v>2268</v>
      </c>
      <c r="S20" s="35">
        <f t="shared" si="5"/>
        <v>2122.8004492699365</v>
      </c>
      <c r="T20" s="35">
        <f t="shared" si="12"/>
        <v>57359.987999999998</v>
      </c>
      <c r="U20" s="43">
        <v>21015</v>
      </c>
      <c r="V20" s="35">
        <f t="shared" si="6"/>
        <v>19669.599400973417</v>
      </c>
      <c r="W20" s="35">
        <f t="shared" si="13"/>
        <v>531490.36499999999</v>
      </c>
      <c r="X20" s="38">
        <v>1.0653999999999999</v>
      </c>
      <c r="Y20" s="38">
        <v>1.0684</v>
      </c>
      <c r="Z20" s="44">
        <v>27.02</v>
      </c>
      <c r="AA20" s="44">
        <v>25.291</v>
      </c>
    </row>
    <row r="21" spans="1:27" ht="13.5">
      <c r="A21" s="40">
        <v>18</v>
      </c>
      <c r="B21" s="41">
        <v>1</v>
      </c>
      <c r="C21" s="42">
        <v>5721</v>
      </c>
      <c r="D21" s="34">
        <f t="shared" si="14"/>
        <v>5364.7786946736687</v>
      </c>
      <c r="E21" s="35">
        <f t="shared" si="7"/>
        <v>144941.535</v>
      </c>
      <c r="F21" s="42">
        <v>1800.5</v>
      </c>
      <c r="G21" s="35">
        <f t="shared" si="1"/>
        <v>1688.390847711928</v>
      </c>
      <c r="H21" s="35">
        <f t="shared" si="8"/>
        <v>45615.667500000003</v>
      </c>
      <c r="I21" s="42">
        <v>1585</v>
      </c>
      <c r="J21" s="35">
        <f t="shared" si="2"/>
        <v>1486.3090772693174</v>
      </c>
      <c r="K21" s="35">
        <f t="shared" si="9"/>
        <v>40155.974999999999</v>
      </c>
      <c r="L21" s="42">
        <v>2724</v>
      </c>
      <c r="M21" s="35">
        <f t="shared" si="3"/>
        <v>2554.3885971492873</v>
      </c>
      <c r="N21" s="35">
        <f t="shared" si="10"/>
        <v>69012.540000000008</v>
      </c>
      <c r="O21" s="43">
        <v>10160</v>
      </c>
      <c r="P21" s="35">
        <f t="shared" si="4"/>
        <v>9527.3818454613647</v>
      </c>
      <c r="Q21" s="35">
        <f t="shared" si="11"/>
        <v>257403.6</v>
      </c>
      <c r="R21" s="42">
        <v>2303.5</v>
      </c>
      <c r="S21" s="35">
        <f t="shared" si="5"/>
        <v>2160.0712678169543</v>
      </c>
      <c r="T21" s="35">
        <f t="shared" si="12"/>
        <v>58359.172500000001</v>
      </c>
      <c r="U21" s="43">
        <v>21125</v>
      </c>
      <c r="V21" s="35">
        <f t="shared" si="6"/>
        <v>19809.639909977494</v>
      </c>
      <c r="W21" s="35">
        <f t="shared" si="13"/>
        <v>535201.875</v>
      </c>
      <c r="X21" s="38">
        <v>1.0633999999999999</v>
      </c>
      <c r="Y21" s="38">
        <v>1.0664</v>
      </c>
      <c r="Z21" s="44">
        <v>27.02</v>
      </c>
      <c r="AA21" s="44">
        <v>25.335000000000001</v>
      </c>
    </row>
    <row r="22" spans="1:27" ht="13.5">
      <c r="A22" s="40">
        <v>19</v>
      </c>
      <c r="B22" s="41">
        <v>1</v>
      </c>
      <c r="C22" s="42">
        <v>5710</v>
      </c>
      <c r="D22" s="34">
        <f t="shared" si="14"/>
        <v>5351.9542600056238</v>
      </c>
      <c r="E22" s="35">
        <f t="shared" si="7"/>
        <v>144628.59</v>
      </c>
      <c r="F22" s="42">
        <v>1832</v>
      </c>
      <c r="G22" s="35">
        <f t="shared" si="1"/>
        <v>1717.1243790420847</v>
      </c>
      <c r="H22" s="35">
        <f t="shared" si="8"/>
        <v>46402.728000000003</v>
      </c>
      <c r="I22" s="42">
        <v>1590</v>
      </c>
      <c r="J22" s="35">
        <f t="shared" si="2"/>
        <v>1490.2989970943856</v>
      </c>
      <c r="K22" s="35">
        <f t="shared" si="9"/>
        <v>40273.11</v>
      </c>
      <c r="L22" s="42">
        <v>2758.5</v>
      </c>
      <c r="M22" s="35">
        <f t="shared" si="3"/>
        <v>2585.5281657137502</v>
      </c>
      <c r="N22" s="35">
        <f t="shared" si="10"/>
        <v>69870.046499999997</v>
      </c>
      <c r="O22" s="43">
        <v>10050</v>
      </c>
      <c r="P22" s="35">
        <f t="shared" si="4"/>
        <v>9419.8144155965892</v>
      </c>
      <c r="Q22" s="35">
        <f t="shared" si="11"/>
        <v>254556.45</v>
      </c>
      <c r="R22" s="42">
        <v>2315</v>
      </c>
      <c r="S22" s="35">
        <f t="shared" si="5"/>
        <v>2169.8378479707567</v>
      </c>
      <c r="T22" s="35">
        <f t="shared" si="12"/>
        <v>58636.635000000002</v>
      </c>
      <c r="U22" s="43">
        <v>21075</v>
      </c>
      <c r="V22" s="35">
        <f t="shared" si="6"/>
        <v>19753.491423751057</v>
      </c>
      <c r="W22" s="35">
        <f t="shared" si="13"/>
        <v>533808.67500000005</v>
      </c>
      <c r="X22" s="38">
        <v>1.0638000000000001</v>
      </c>
      <c r="Y22" s="38">
        <v>1.0669</v>
      </c>
      <c r="Z22" s="44">
        <v>27.02</v>
      </c>
      <c r="AA22" s="44">
        <v>25.329000000000001</v>
      </c>
    </row>
    <row r="23" spans="1:27" ht="13.5">
      <c r="A23" s="40">
        <v>20</v>
      </c>
      <c r="B23" s="41">
        <v>1</v>
      </c>
      <c r="C23" s="42">
        <v>5706</v>
      </c>
      <c r="D23" s="34">
        <f t="shared" si="14"/>
        <v>5368.8370342491535</v>
      </c>
      <c r="E23" s="35">
        <f t="shared" si="7"/>
        <v>145012.28400000001</v>
      </c>
      <c r="F23" s="42">
        <v>1839</v>
      </c>
      <c r="G23" s="35">
        <f t="shared" si="1"/>
        <v>1730.3349642453895</v>
      </c>
      <c r="H23" s="35">
        <f t="shared" si="8"/>
        <v>46736.346000000005</v>
      </c>
      <c r="I23" s="42">
        <v>1600</v>
      </c>
      <c r="J23" s="35">
        <f t="shared" si="2"/>
        <v>1505.4572826496048</v>
      </c>
      <c r="K23" s="35">
        <f t="shared" si="9"/>
        <v>40662.400000000001</v>
      </c>
      <c r="L23" s="42">
        <v>2736.5</v>
      </c>
      <c r="M23" s="35">
        <f t="shared" si="3"/>
        <v>2574.8024087316521</v>
      </c>
      <c r="N23" s="35">
        <f t="shared" si="10"/>
        <v>69545.411000000007</v>
      </c>
      <c r="O23" s="43">
        <v>9735</v>
      </c>
      <c r="P23" s="35">
        <f t="shared" si="4"/>
        <v>9159.7666541211893</v>
      </c>
      <c r="Q23" s="35">
        <f t="shared" si="11"/>
        <v>247405.29</v>
      </c>
      <c r="R23" s="42">
        <v>2309</v>
      </c>
      <c r="S23" s="35">
        <f t="shared" si="5"/>
        <v>2172.5630410237109</v>
      </c>
      <c r="T23" s="35">
        <f t="shared" si="12"/>
        <v>58680.926000000007</v>
      </c>
      <c r="U23" s="43">
        <v>20200</v>
      </c>
      <c r="V23" s="35">
        <f t="shared" si="6"/>
        <v>19006.398193451263</v>
      </c>
      <c r="W23" s="35">
        <f t="shared" si="13"/>
        <v>513362.80000000005</v>
      </c>
      <c r="X23" s="38">
        <v>1.0602</v>
      </c>
      <c r="Y23" s="38">
        <v>1.0628</v>
      </c>
      <c r="Z23" s="44">
        <v>27.02</v>
      </c>
      <c r="AA23" s="44">
        <v>25.414000000000001</v>
      </c>
    </row>
    <row r="24" spans="1:27" ht="13.5">
      <c r="A24" s="40">
        <v>21</v>
      </c>
      <c r="B24" s="41"/>
      <c r="C24" s="42"/>
      <c r="D24" s="34" t="str">
        <f t="shared" si="14"/>
        <v/>
      </c>
      <c r="E24" s="35" t="s">
        <v>2</v>
      </c>
      <c r="F24" s="42"/>
      <c r="G24" s="35" t="str">
        <f t="shared" si="1"/>
        <v/>
      </c>
      <c r="H24" s="35" t="s">
        <v>2</v>
      </c>
      <c r="I24" s="42"/>
      <c r="J24" s="35" t="str">
        <f t="shared" si="2"/>
        <v/>
      </c>
      <c r="K24" s="35" t="s">
        <v>2</v>
      </c>
      <c r="L24" s="42"/>
      <c r="M24" s="35" t="str">
        <f t="shared" si="3"/>
        <v/>
      </c>
      <c r="N24" s="35" t="s">
        <v>2</v>
      </c>
      <c r="O24" s="43"/>
      <c r="P24" s="35" t="str">
        <f t="shared" si="4"/>
        <v/>
      </c>
      <c r="Q24" s="35" t="s">
        <v>2</v>
      </c>
      <c r="R24" s="42"/>
      <c r="S24" s="35" t="str">
        <f t="shared" si="5"/>
        <v/>
      </c>
      <c r="T24" s="35" t="s">
        <v>2</v>
      </c>
      <c r="U24" s="43"/>
      <c r="V24" s="35" t="str">
        <f t="shared" si="6"/>
        <v/>
      </c>
      <c r="W24" s="35" t="s">
        <v>2</v>
      </c>
      <c r="X24" s="38"/>
      <c r="Y24" s="38"/>
      <c r="Z24" s="44"/>
      <c r="AA24" s="44"/>
    </row>
    <row r="25" spans="1:27" ht="13.5">
      <c r="A25" s="40">
        <v>22</v>
      </c>
      <c r="B25" s="41"/>
      <c r="C25" s="42"/>
      <c r="D25" s="34" t="str">
        <f t="shared" si="14"/>
        <v/>
      </c>
      <c r="E25" s="35" t="s">
        <v>2</v>
      </c>
      <c r="F25" s="42"/>
      <c r="G25" s="35" t="str">
        <f t="shared" si="1"/>
        <v/>
      </c>
      <c r="H25" s="35" t="s">
        <v>2</v>
      </c>
      <c r="I25" s="42"/>
      <c r="J25" s="35" t="str">
        <f t="shared" si="2"/>
        <v/>
      </c>
      <c r="K25" s="35" t="s">
        <v>2</v>
      </c>
      <c r="L25" s="42"/>
      <c r="M25" s="35" t="str">
        <f t="shared" si="3"/>
        <v/>
      </c>
      <c r="N25" s="35" t="s">
        <v>2</v>
      </c>
      <c r="O25" s="43"/>
      <c r="P25" s="35" t="str">
        <f t="shared" si="4"/>
        <v/>
      </c>
      <c r="Q25" s="35" t="s">
        <v>2</v>
      </c>
      <c r="R25" s="42"/>
      <c r="S25" s="35" t="str">
        <f t="shared" si="5"/>
        <v/>
      </c>
      <c r="T25" s="35" t="s">
        <v>2</v>
      </c>
      <c r="U25" s="43"/>
      <c r="V25" s="35" t="str">
        <f t="shared" si="6"/>
        <v/>
      </c>
      <c r="W25" s="35" t="s">
        <v>2</v>
      </c>
      <c r="X25" s="38"/>
      <c r="Y25" s="38"/>
      <c r="Z25" s="44"/>
      <c r="AA25" s="44"/>
    </row>
    <row r="26" spans="1:27" ht="13.5">
      <c r="A26" s="40">
        <v>23</v>
      </c>
      <c r="B26" s="41">
        <v>1</v>
      </c>
      <c r="C26" s="42">
        <v>5775</v>
      </c>
      <c r="D26" s="34">
        <f t="shared" si="14"/>
        <v>5380.100614868642</v>
      </c>
      <c r="E26" s="35">
        <f t="shared" si="7"/>
        <v>145645.5</v>
      </c>
      <c r="F26" s="42">
        <v>1870</v>
      </c>
      <c r="G26" s="35">
        <f t="shared" si="1"/>
        <v>1742.1278181479413</v>
      </c>
      <c r="H26" s="35">
        <f t="shared" si="8"/>
        <v>47161.4</v>
      </c>
      <c r="I26" s="42">
        <v>1610</v>
      </c>
      <c r="J26" s="35">
        <f t="shared" si="2"/>
        <v>1499.9068380845911</v>
      </c>
      <c r="K26" s="35">
        <f t="shared" si="9"/>
        <v>40604.199999999997</v>
      </c>
      <c r="L26" s="42">
        <v>2782</v>
      </c>
      <c r="M26" s="35">
        <f t="shared" si="3"/>
        <v>2591.7644866778464</v>
      </c>
      <c r="N26" s="35">
        <f t="shared" si="10"/>
        <v>70162.039999999994</v>
      </c>
      <c r="O26" s="43">
        <v>9770</v>
      </c>
      <c r="P26" s="35">
        <f t="shared" si="4"/>
        <v>9101.919135457425</v>
      </c>
      <c r="Q26" s="35">
        <f t="shared" si="11"/>
        <v>246399.4</v>
      </c>
      <c r="R26" s="42">
        <v>2350.5</v>
      </c>
      <c r="S26" s="35">
        <f t="shared" si="5"/>
        <v>2189.7708216880942</v>
      </c>
      <c r="T26" s="35">
        <f t="shared" si="12"/>
        <v>59279.61</v>
      </c>
      <c r="U26" s="43">
        <v>19875</v>
      </c>
      <c r="V26" s="35">
        <f t="shared" si="6"/>
        <v>18515.930687534936</v>
      </c>
      <c r="W26" s="35">
        <f t="shared" si="13"/>
        <v>501247.5</v>
      </c>
      <c r="X26" s="38">
        <v>1.0685</v>
      </c>
      <c r="Y26" s="38">
        <v>1.0733999999999999</v>
      </c>
      <c r="Z26" s="44">
        <v>27.024999999999999</v>
      </c>
      <c r="AA26" s="44">
        <v>25.22</v>
      </c>
    </row>
    <row r="27" spans="1:27" ht="13.5">
      <c r="A27" s="40">
        <v>24</v>
      </c>
      <c r="B27" s="41">
        <v>1</v>
      </c>
      <c r="C27" s="42">
        <v>5879</v>
      </c>
      <c r="D27" s="34">
        <f t="shared" si="14"/>
        <v>5472.4006329703061</v>
      </c>
      <c r="E27" s="35">
        <f t="shared" si="7"/>
        <v>147803.93899999998</v>
      </c>
      <c r="F27" s="42">
        <v>1870</v>
      </c>
      <c r="G27" s="35">
        <f t="shared" si="1"/>
        <v>1740.6683421763007</v>
      </c>
      <c r="H27" s="35">
        <f t="shared" si="8"/>
        <v>47013.67</v>
      </c>
      <c r="I27" s="42">
        <v>1610</v>
      </c>
      <c r="J27" s="35">
        <f t="shared" si="2"/>
        <v>1498.6502839057991</v>
      </c>
      <c r="K27" s="35">
        <f t="shared" si="9"/>
        <v>40477.009999999995</v>
      </c>
      <c r="L27" s="42">
        <v>2797</v>
      </c>
      <c r="M27" s="35">
        <f t="shared" si="3"/>
        <v>2603.5558037792048</v>
      </c>
      <c r="N27" s="35">
        <f t="shared" si="10"/>
        <v>70319.376999999993</v>
      </c>
      <c r="O27" s="43">
        <v>9765</v>
      </c>
      <c r="P27" s="35">
        <f t="shared" si="4"/>
        <v>9089.6397654286502</v>
      </c>
      <c r="Q27" s="35">
        <f t="shared" si="11"/>
        <v>245501.86499999999</v>
      </c>
      <c r="R27" s="42">
        <v>2390</v>
      </c>
      <c r="S27" s="35">
        <f t="shared" si="5"/>
        <v>2224.7044587173041</v>
      </c>
      <c r="T27" s="35">
        <f t="shared" si="12"/>
        <v>60086.99</v>
      </c>
      <c r="U27" s="43">
        <v>20180</v>
      </c>
      <c r="V27" s="35">
        <f t="shared" si="6"/>
        <v>18784.324676533557</v>
      </c>
      <c r="W27" s="35">
        <f t="shared" si="13"/>
        <v>507345.37999999995</v>
      </c>
      <c r="X27" s="38">
        <v>1.0718000000000001</v>
      </c>
      <c r="Y27" s="38">
        <v>1.0743</v>
      </c>
      <c r="Z27" s="44">
        <v>27.02</v>
      </c>
      <c r="AA27" s="44">
        <v>25.140999999999998</v>
      </c>
    </row>
    <row r="28" spans="1:27" ht="13.5">
      <c r="A28" s="40">
        <v>25</v>
      </c>
      <c r="B28" s="41">
        <v>1</v>
      </c>
      <c r="C28" s="42">
        <v>5867</v>
      </c>
      <c r="D28" s="34">
        <f t="shared" si="14"/>
        <v>5459.1979156974039</v>
      </c>
      <c r="E28" s="35">
        <f t="shared" si="7"/>
        <v>147519.848</v>
      </c>
      <c r="F28" s="42">
        <v>1849</v>
      </c>
      <c r="G28" s="35">
        <f t="shared" si="1"/>
        <v>1720.4801339908811</v>
      </c>
      <c r="H28" s="35">
        <f t="shared" si="8"/>
        <v>46491.255999999994</v>
      </c>
      <c r="I28" s="42">
        <v>1605</v>
      </c>
      <c r="J28" s="35">
        <f t="shared" si="2"/>
        <v>1493.4400297757513</v>
      </c>
      <c r="K28" s="35">
        <f t="shared" si="9"/>
        <v>40356.119999999995</v>
      </c>
      <c r="L28" s="42">
        <v>2774</v>
      </c>
      <c r="M28" s="35">
        <f t="shared" si="3"/>
        <v>2581.1854471015167</v>
      </c>
      <c r="N28" s="35">
        <f t="shared" si="10"/>
        <v>69749.455999999991</v>
      </c>
      <c r="O28" s="43">
        <v>9635</v>
      </c>
      <c r="P28" s="35">
        <f t="shared" si="4"/>
        <v>8965.2926398064574</v>
      </c>
      <c r="Q28" s="35">
        <f t="shared" si="11"/>
        <v>242262.43999999997</v>
      </c>
      <c r="R28" s="42">
        <v>2379</v>
      </c>
      <c r="S28" s="35">
        <f t="shared" si="5"/>
        <v>2213.6410160975156</v>
      </c>
      <c r="T28" s="35">
        <f t="shared" si="12"/>
        <v>59817.575999999994</v>
      </c>
      <c r="U28" s="43">
        <v>20450</v>
      </c>
      <c r="V28" s="35">
        <f t="shared" si="6"/>
        <v>19028.56611147297</v>
      </c>
      <c r="W28" s="35">
        <f t="shared" si="13"/>
        <v>514194.8</v>
      </c>
      <c r="X28" s="38">
        <v>1.0712999999999999</v>
      </c>
      <c r="Y28" s="38">
        <v>1.0747</v>
      </c>
      <c r="Z28" s="44">
        <v>27.02</v>
      </c>
      <c r="AA28" s="44">
        <v>25.143999999999998</v>
      </c>
    </row>
    <row r="29" spans="1:27" ht="13.5">
      <c r="A29" s="40">
        <v>26</v>
      </c>
      <c r="B29" s="41">
        <v>1</v>
      </c>
      <c r="C29" s="42">
        <v>5890</v>
      </c>
      <c r="D29" s="34">
        <f t="shared" si="14"/>
        <v>5500.5603287261865</v>
      </c>
      <c r="E29" s="35">
        <f t="shared" si="7"/>
        <v>148734.28</v>
      </c>
      <c r="F29" s="42">
        <v>1837.5</v>
      </c>
      <c r="G29" s="35">
        <f t="shared" si="1"/>
        <v>1716.0067239447142</v>
      </c>
      <c r="H29" s="35">
        <f t="shared" si="8"/>
        <v>46400.549999999996</v>
      </c>
      <c r="I29" s="42">
        <v>1610</v>
      </c>
      <c r="J29" s="35">
        <f t="shared" si="2"/>
        <v>1503.5487485991782</v>
      </c>
      <c r="K29" s="35">
        <f t="shared" si="9"/>
        <v>40655.72</v>
      </c>
      <c r="L29" s="42">
        <v>2814.5</v>
      </c>
      <c r="M29" s="35">
        <f t="shared" si="3"/>
        <v>2628.4086664176316</v>
      </c>
      <c r="N29" s="35">
        <f t="shared" si="10"/>
        <v>71071.754000000001</v>
      </c>
      <c r="O29" s="43">
        <v>9565</v>
      </c>
      <c r="P29" s="35">
        <f t="shared" si="4"/>
        <v>8932.5737766156144</v>
      </c>
      <c r="Q29" s="35">
        <f t="shared" si="11"/>
        <v>241535.37999999998</v>
      </c>
      <c r="R29" s="42">
        <v>2390</v>
      </c>
      <c r="S29" s="35">
        <f t="shared" si="5"/>
        <v>2231.9760926410163</v>
      </c>
      <c r="T29" s="35">
        <f t="shared" si="12"/>
        <v>60352.28</v>
      </c>
      <c r="U29" s="43">
        <v>20180</v>
      </c>
      <c r="V29" s="35">
        <f t="shared" si="6"/>
        <v>18845.722824056782</v>
      </c>
      <c r="W29" s="35">
        <f t="shared" si="13"/>
        <v>509585.36</v>
      </c>
      <c r="X29" s="76">
        <v>1.0669999999999999</v>
      </c>
      <c r="Y29" s="38">
        <v>1.0708</v>
      </c>
      <c r="Z29" s="44">
        <v>27.02</v>
      </c>
      <c r="AA29" s="44">
        <v>25.251999999999999</v>
      </c>
    </row>
    <row r="30" spans="1:27" ht="13.5">
      <c r="A30" s="40">
        <v>27</v>
      </c>
      <c r="B30" s="41">
        <v>1</v>
      </c>
      <c r="C30" s="42">
        <v>5847</v>
      </c>
      <c r="D30" s="34">
        <f t="shared" si="14"/>
        <v>5477.2833723653403</v>
      </c>
      <c r="E30" s="35">
        <f t="shared" si="7"/>
        <v>147911.55900000001</v>
      </c>
      <c r="F30" s="42">
        <v>1827.5</v>
      </c>
      <c r="G30" s="35">
        <f t="shared" si="1"/>
        <v>1711.9437939110071</v>
      </c>
      <c r="H30" s="35">
        <f t="shared" si="8"/>
        <v>46230.267500000002</v>
      </c>
      <c r="I30" s="42">
        <v>1610</v>
      </c>
      <c r="J30" s="35">
        <f t="shared" si="2"/>
        <v>1508.1967213114756</v>
      </c>
      <c r="K30" s="35">
        <f t="shared" si="9"/>
        <v>40728.17</v>
      </c>
      <c r="L30" s="42">
        <v>2762</v>
      </c>
      <c r="M30" s="35">
        <f t="shared" si="3"/>
        <v>2587.353629976581</v>
      </c>
      <c r="N30" s="35">
        <f t="shared" si="10"/>
        <v>69870.313999999998</v>
      </c>
      <c r="O30" s="43">
        <v>9380</v>
      </c>
      <c r="P30" s="35">
        <f t="shared" si="4"/>
        <v>8786.8852459016398</v>
      </c>
      <c r="Q30" s="35">
        <f t="shared" si="11"/>
        <v>237285.86000000002</v>
      </c>
      <c r="R30" s="42">
        <v>2365</v>
      </c>
      <c r="S30" s="35">
        <f t="shared" si="5"/>
        <v>2215.4566744730682</v>
      </c>
      <c r="T30" s="35">
        <f t="shared" si="12"/>
        <v>59827.404999999999</v>
      </c>
      <c r="U30" s="43">
        <v>19975</v>
      </c>
      <c r="V30" s="35">
        <f t="shared" si="6"/>
        <v>18711.94379391101</v>
      </c>
      <c r="W30" s="35">
        <f t="shared" si="13"/>
        <v>505307.57500000001</v>
      </c>
      <c r="X30" s="38">
        <v>1.0650999999999999</v>
      </c>
      <c r="Y30" s="38">
        <v>1.0674999999999999</v>
      </c>
      <c r="Z30" s="44">
        <v>27.02</v>
      </c>
      <c r="AA30" s="44">
        <v>25.297000000000001</v>
      </c>
    </row>
    <row r="31" spans="1:27" ht="13.5">
      <c r="A31" s="40">
        <v>28</v>
      </c>
      <c r="B31" s="41"/>
      <c r="C31" s="42"/>
      <c r="D31" s="34" t="str">
        <f t="shared" si="14"/>
        <v/>
      </c>
      <c r="E31" s="35" t="s">
        <v>2</v>
      </c>
      <c r="F31" s="42"/>
      <c r="G31" s="35" t="str">
        <f t="shared" si="1"/>
        <v/>
      </c>
      <c r="H31" s="35" t="s">
        <v>2</v>
      </c>
      <c r="I31" s="42"/>
      <c r="J31" s="35" t="str">
        <f t="shared" si="2"/>
        <v/>
      </c>
      <c r="K31" s="35" t="s">
        <v>2</v>
      </c>
      <c r="L31" s="42"/>
      <c r="M31" s="35" t="str">
        <f t="shared" si="3"/>
        <v/>
      </c>
      <c r="N31" s="35" t="s">
        <v>2</v>
      </c>
      <c r="O31" s="43"/>
      <c r="P31" s="35" t="str">
        <f t="shared" si="4"/>
        <v/>
      </c>
      <c r="Q31" s="35" t="s">
        <v>2</v>
      </c>
      <c r="R31" s="42"/>
      <c r="S31" s="35" t="str">
        <f t="shared" si="5"/>
        <v/>
      </c>
      <c r="T31" s="35" t="s">
        <v>2</v>
      </c>
      <c r="U31" s="43"/>
      <c r="V31" s="35" t="str">
        <f t="shared" si="6"/>
        <v/>
      </c>
      <c r="W31" s="35" t="s">
        <v>2</v>
      </c>
      <c r="X31" s="38"/>
      <c r="Y31" s="38"/>
      <c r="Z31" s="44"/>
      <c r="AA31" s="44"/>
    </row>
    <row r="32" spans="1:27" ht="13.5">
      <c r="A32" s="40">
        <v>29</v>
      </c>
      <c r="B32" s="41"/>
      <c r="C32" s="42"/>
      <c r="D32" s="34" t="str">
        <f t="shared" si="14"/>
        <v/>
      </c>
      <c r="E32" s="35" t="s">
        <v>2</v>
      </c>
      <c r="F32" s="42"/>
      <c r="G32" s="35" t="str">
        <f t="shared" si="1"/>
        <v/>
      </c>
      <c r="H32" s="35" t="s">
        <v>2</v>
      </c>
      <c r="I32" s="42"/>
      <c r="J32" s="35" t="str">
        <f t="shared" si="2"/>
        <v/>
      </c>
      <c r="K32" s="35" t="s">
        <v>2</v>
      </c>
      <c r="L32" s="42"/>
      <c r="M32" s="35" t="str">
        <f t="shared" si="3"/>
        <v/>
      </c>
      <c r="N32" s="35" t="s">
        <v>2</v>
      </c>
      <c r="O32" s="43"/>
      <c r="P32" s="35" t="str">
        <f t="shared" si="4"/>
        <v/>
      </c>
      <c r="Q32" s="35" t="s">
        <v>2</v>
      </c>
      <c r="R32" s="42"/>
      <c r="S32" s="35" t="str">
        <f t="shared" si="5"/>
        <v/>
      </c>
      <c r="T32" s="35" t="s">
        <v>2</v>
      </c>
      <c r="U32" s="43"/>
      <c r="V32" s="35" t="str">
        <f t="shared" si="6"/>
        <v/>
      </c>
      <c r="W32" s="35" t="s">
        <v>2</v>
      </c>
      <c r="X32" s="38"/>
      <c r="Y32" s="38"/>
      <c r="Z32" s="44"/>
      <c r="AA32" s="44"/>
    </row>
    <row r="33" spans="1:27" ht="13.5">
      <c r="A33" s="40">
        <v>30</v>
      </c>
      <c r="B33" s="41">
        <v>1</v>
      </c>
      <c r="C33" s="42">
        <v>5857</v>
      </c>
      <c r="D33" s="34">
        <f t="shared" si="14"/>
        <v>5509.8777046095956</v>
      </c>
      <c r="E33" s="35">
        <f t="shared" si="7"/>
        <v>148890.79699999999</v>
      </c>
      <c r="F33" s="42">
        <v>1807</v>
      </c>
      <c r="G33" s="35">
        <f t="shared" si="1"/>
        <v>1699.9059266227659</v>
      </c>
      <c r="H33" s="35">
        <f t="shared" si="8"/>
        <v>45935.746999999996</v>
      </c>
      <c r="I33" s="42">
        <v>1595</v>
      </c>
      <c r="J33" s="35">
        <f t="shared" si="2"/>
        <v>1500.4703668861712</v>
      </c>
      <c r="K33" s="35">
        <f t="shared" si="9"/>
        <v>40546.495000000003</v>
      </c>
      <c r="L33" s="42">
        <v>2768.5</v>
      </c>
      <c r="M33" s="35">
        <f t="shared" si="3"/>
        <v>2604.4214487300096</v>
      </c>
      <c r="N33" s="35">
        <f t="shared" si="10"/>
        <v>70378.038499999995</v>
      </c>
      <c r="O33" s="43">
        <v>9495</v>
      </c>
      <c r="P33" s="35">
        <f t="shared" si="4"/>
        <v>8932.267168391345</v>
      </c>
      <c r="Q33" s="35">
        <f t="shared" si="11"/>
        <v>241372.39499999999</v>
      </c>
      <c r="R33" s="42">
        <v>2320</v>
      </c>
      <c r="S33" s="35">
        <f t="shared" si="5"/>
        <v>2182.502351834431</v>
      </c>
      <c r="T33" s="35">
        <f t="shared" si="12"/>
        <v>58976.72</v>
      </c>
      <c r="U33" s="43">
        <v>19700</v>
      </c>
      <c r="V33" s="35">
        <f t="shared" si="6"/>
        <v>18532.455315145813</v>
      </c>
      <c r="W33" s="35">
        <f t="shared" si="13"/>
        <v>500793.7</v>
      </c>
      <c r="X33" s="38">
        <v>1.06</v>
      </c>
      <c r="Y33" s="38">
        <v>1.0629999999999999</v>
      </c>
      <c r="Z33" s="44">
        <v>27.02</v>
      </c>
      <c r="AA33" s="44">
        <v>25.420999999999999</v>
      </c>
    </row>
    <row r="34" spans="1:27" ht="14.25" thickBot="1">
      <c r="A34" s="45">
        <v>31</v>
      </c>
      <c r="B34" s="41">
        <v>1</v>
      </c>
      <c r="C34" s="42">
        <v>5921</v>
      </c>
      <c r="D34" s="34">
        <f t="shared" si="14"/>
        <v>5508.4193878500328</v>
      </c>
      <c r="E34" s="35">
        <f t="shared" si="7"/>
        <v>148735.52000000002</v>
      </c>
      <c r="F34" s="42">
        <v>1820.5</v>
      </c>
      <c r="G34" s="35">
        <f t="shared" si="1"/>
        <v>1693.645920550749</v>
      </c>
      <c r="H34" s="35">
        <f t="shared" si="8"/>
        <v>45730.96</v>
      </c>
      <c r="I34" s="42">
        <v>1595</v>
      </c>
      <c r="J34" s="35">
        <f t="shared" si="2"/>
        <v>1483.8589636245233</v>
      </c>
      <c r="K34" s="35">
        <f t="shared" si="9"/>
        <v>40066.400000000001</v>
      </c>
      <c r="L34" s="42">
        <v>2848</v>
      </c>
      <c r="M34" s="35">
        <f t="shared" si="3"/>
        <v>2649.5487952367662</v>
      </c>
      <c r="N34" s="35">
        <f t="shared" si="10"/>
        <v>71541.760000000009</v>
      </c>
      <c r="O34" s="43">
        <v>9890</v>
      </c>
      <c r="P34" s="35">
        <f t="shared" si="4"/>
        <v>9200.8558935714955</v>
      </c>
      <c r="Q34" s="35">
        <f t="shared" si="11"/>
        <v>248436.80000000002</v>
      </c>
      <c r="R34" s="42">
        <v>2355</v>
      </c>
      <c r="S34" s="35">
        <f t="shared" si="5"/>
        <v>2190.9014792073681</v>
      </c>
      <c r="T34" s="35">
        <f t="shared" si="12"/>
        <v>59157.600000000006</v>
      </c>
      <c r="U34" s="43">
        <v>20080</v>
      </c>
      <c r="V34" s="35">
        <f t="shared" si="6"/>
        <v>18680.807516978322</v>
      </c>
      <c r="W34" s="35">
        <f t="shared" si="13"/>
        <v>504409.60000000003</v>
      </c>
      <c r="X34" s="38">
        <v>1.0725</v>
      </c>
      <c r="Y34" s="38">
        <v>1.0749</v>
      </c>
      <c r="Z34" s="44">
        <v>27.02</v>
      </c>
      <c r="AA34" s="44">
        <v>25.12</v>
      </c>
    </row>
    <row r="35" spans="1:27" ht="15" thickBot="1">
      <c r="A35" s="46"/>
      <c r="B35" s="47">
        <f>SUM(B4:B34)</f>
        <v>21</v>
      </c>
      <c r="C35" s="80">
        <f>SUM(C4:C34)/B35</f>
        <v>5737.4285714285716</v>
      </c>
      <c r="D35" s="48">
        <f>SUM(D4:D34)/B35</f>
        <v>5401.6555655471457</v>
      </c>
      <c r="E35" s="48">
        <f>SUM(E4:E34)/B35</f>
        <v>145935.53409523805</v>
      </c>
      <c r="F35" s="80">
        <f>SUM(F4:F34)/B35</f>
        <v>1790.7857142857142</v>
      </c>
      <c r="G35" s="48">
        <f>SUM(G4:G34)/B35</f>
        <v>1685.8272528336845</v>
      </c>
      <c r="H35" s="48">
        <f>SUM(H4:H34)/B35</f>
        <v>45545.897142857139</v>
      </c>
      <c r="I35" s="80">
        <f>SUM(I4:I34)/B35</f>
        <v>1583.0952380952381</v>
      </c>
      <c r="J35" s="48">
        <f>SUM(J4:J34)/B35</f>
        <v>1490.5249097477749</v>
      </c>
      <c r="K35" s="48">
        <f>SUM(K4:K34)/B35</f>
        <v>40269.309523809527</v>
      </c>
      <c r="L35" s="80">
        <f>SUM(L4:L34)/B35</f>
        <v>2713</v>
      </c>
      <c r="M35" s="48">
        <f>SUM(M4:M34)/B35</f>
        <v>2553.9838568845416</v>
      </c>
      <c r="N35" s="48">
        <f>SUM(N4:N34)/B35</f>
        <v>69000.715000000011</v>
      </c>
      <c r="O35" s="80">
        <f>SUM(O4:O34)/B35</f>
        <v>9984.2857142857138</v>
      </c>
      <c r="P35" s="48">
        <f>SUM(P4:P34)/B35</f>
        <v>9403.0476034958101</v>
      </c>
      <c r="Q35" s="48">
        <f>SUM(Q4:Q34)/B35</f>
        <v>254039.78833333333</v>
      </c>
      <c r="R35" s="80">
        <f>SUM(R4:R34)/B35</f>
        <v>2236.6904761904761</v>
      </c>
      <c r="S35" s="48">
        <f>SUM(S4:S34)/B35</f>
        <v>2105.111765250344</v>
      </c>
      <c r="T35" s="48">
        <f>SUM(T4:T34)/B35</f>
        <v>56873.77747619048</v>
      </c>
      <c r="U35" s="77">
        <f>SUM(U4:U34)/B35</f>
        <v>20749.761904761905</v>
      </c>
      <c r="V35" s="48">
        <f>SUM(V4:V34)/B35</f>
        <v>19541.770559347398</v>
      </c>
      <c r="W35" s="48">
        <f>SUM(W4:W34)/B35</f>
        <v>527954.01095238084</v>
      </c>
      <c r="X35" s="79">
        <f>SUM(X4:X34)/(B35+1)</f>
        <v>1.0584409090909093</v>
      </c>
      <c r="Y35" s="79">
        <f>SUM(Y4:Y34)/B35</f>
        <v>1.0620809523809522</v>
      </c>
      <c r="Z35" s="78">
        <f>SUM(Z4:Z34)/(B35+1)</f>
        <v>27.020227272727265</v>
      </c>
      <c r="AA35" s="78">
        <f>SUM(AA4:AA34)/(B35+1)</f>
        <v>25.457181818181823</v>
      </c>
    </row>
    <row r="36" spans="1:27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4"/>
      <c r="Z36" s="53"/>
      <c r="AA36" s="53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H39" sqref="H39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5" t="s">
        <v>26</v>
      </c>
      <c r="B1" s="1">
        <v>2017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27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8" t="s">
        <v>2</v>
      </c>
      <c r="P3" s="58"/>
    </row>
    <row r="4" spans="1:16" ht="13.5">
      <c r="A4" s="31">
        <v>1</v>
      </c>
      <c r="B4" s="32"/>
      <c r="C4" s="33"/>
      <c r="D4" s="34" t="str">
        <f t="shared" ref="D4:D34" si="0">IF(C4=0,"",C4/O4)</f>
        <v/>
      </c>
      <c r="E4" s="35" t="s">
        <v>2</v>
      </c>
      <c r="F4" s="33"/>
      <c r="G4" s="34" t="str">
        <f t="shared" ref="G4:G29" si="1">IF(F4=0,"",F4/O4)</f>
        <v/>
      </c>
      <c r="H4" s="35" t="s">
        <v>2</v>
      </c>
      <c r="I4" s="33"/>
      <c r="J4" s="34" t="str">
        <f t="shared" ref="J4:J29" si="2">IF(I4=0,"",I4/O4)</f>
        <v/>
      </c>
      <c r="K4" s="35" t="s">
        <v>2</v>
      </c>
      <c r="L4" s="33"/>
      <c r="M4" s="34" t="str">
        <f t="shared" ref="M4:M29" si="3">IF(L4=0,"",L4/O4)</f>
        <v/>
      </c>
      <c r="N4" s="35" t="s">
        <v>2</v>
      </c>
      <c r="O4" s="37"/>
      <c r="P4" s="39"/>
    </row>
    <row r="5" spans="1:16" ht="13.5">
      <c r="A5" s="40">
        <v>2</v>
      </c>
      <c r="B5" s="41"/>
      <c r="C5" s="42"/>
      <c r="D5" s="34" t="str">
        <f t="shared" si="0"/>
        <v/>
      </c>
      <c r="E5" s="35" t="s">
        <v>2</v>
      </c>
      <c r="F5" s="42"/>
      <c r="G5" s="34" t="str">
        <f t="shared" si="1"/>
        <v/>
      </c>
      <c r="H5" s="35" t="s">
        <v>2</v>
      </c>
      <c r="I5" s="42"/>
      <c r="J5" s="34" t="str">
        <f t="shared" si="2"/>
        <v/>
      </c>
      <c r="K5" s="35" t="s">
        <v>2</v>
      </c>
      <c r="L5" s="42"/>
      <c r="M5" s="34" t="str">
        <f t="shared" si="3"/>
        <v/>
      </c>
      <c r="N5" s="35" t="s">
        <v>2</v>
      </c>
      <c r="O5" s="38"/>
      <c r="P5" s="44">
        <v>25.818999999999999</v>
      </c>
    </row>
    <row r="6" spans="1:16" ht="13.5">
      <c r="A6" s="40">
        <v>3</v>
      </c>
      <c r="B6" s="41">
        <v>1</v>
      </c>
      <c r="C6" s="42">
        <v>5573.5</v>
      </c>
      <c r="D6" s="34">
        <f t="shared" si="0"/>
        <v>5364.8089325247865</v>
      </c>
      <c r="E6" s="35">
        <f t="shared" ref="E6:E34" si="4">C6*P6</f>
        <v>145005.74950000001</v>
      </c>
      <c r="F6" s="42">
        <v>5574</v>
      </c>
      <c r="G6" s="34">
        <f t="shared" si="1"/>
        <v>5365.2902107998852</v>
      </c>
      <c r="H6" s="35">
        <f t="shared" ref="H6:H29" si="5">F6*P6</f>
        <v>145018.758</v>
      </c>
      <c r="I6" s="42">
        <v>5583</v>
      </c>
      <c r="J6" s="34">
        <f t="shared" si="2"/>
        <v>5373.953219751661</v>
      </c>
      <c r="K6" s="35">
        <f t="shared" ref="K6:K29" si="6">I6*P6</f>
        <v>145252.91099999999</v>
      </c>
      <c r="L6" s="42">
        <v>5584</v>
      </c>
      <c r="M6" s="34">
        <f t="shared" si="3"/>
        <v>5374.9157763018584</v>
      </c>
      <c r="N6" s="35">
        <f t="shared" ref="N6:N29" si="7">L6*P6</f>
        <v>145278.92799999999</v>
      </c>
      <c r="O6" s="38">
        <v>1.0388999999999999</v>
      </c>
      <c r="P6" s="44">
        <v>26.016999999999999</v>
      </c>
    </row>
    <row r="7" spans="1:16" ht="13.5">
      <c r="A7" s="40">
        <v>4</v>
      </c>
      <c r="B7" s="41">
        <v>1</v>
      </c>
      <c r="C7" s="42">
        <v>5500</v>
      </c>
      <c r="D7" s="34">
        <f t="shared" si="0"/>
        <v>5271.2286754839943</v>
      </c>
      <c r="E7" s="35">
        <f t="shared" si="4"/>
        <v>142389.5</v>
      </c>
      <c r="F7" s="42">
        <v>5500.5</v>
      </c>
      <c r="G7" s="34">
        <f t="shared" si="1"/>
        <v>5271.707878090856</v>
      </c>
      <c r="H7" s="35">
        <f t="shared" si="5"/>
        <v>142402.44449999998</v>
      </c>
      <c r="I7" s="42">
        <v>5516</v>
      </c>
      <c r="J7" s="34">
        <f t="shared" si="2"/>
        <v>5286.5631589035838</v>
      </c>
      <c r="K7" s="35">
        <f t="shared" si="6"/>
        <v>142803.72399999999</v>
      </c>
      <c r="L7" s="42">
        <v>5518</v>
      </c>
      <c r="M7" s="34">
        <f t="shared" si="3"/>
        <v>5288.4799693310324</v>
      </c>
      <c r="N7" s="35">
        <f t="shared" si="7"/>
        <v>142855.50200000001</v>
      </c>
      <c r="O7" s="38">
        <v>1.0434000000000001</v>
      </c>
      <c r="P7" s="44">
        <v>25.888999999999999</v>
      </c>
    </row>
    <row r="8" spans="1:16" ht="13.5">
      <c r="A8" s="40">
        <v>5</v>
      </c>
      <c r="B8" s="41">
        <v>1</v>
      </c>
      <c r="C8" s="42">
        <v>5610</v>
      </c>
      <c r="D8" s="34">
        <f t="shared" si="0"/>
        <v>5342.3483477764021</v>
      </c>
      <c r="E8" s="35">
        <f t="shared" si="4"/>
        <v>144255.53999999998</v>
      </c>
      <c r="F8" s="42">
        <v>5611</v>
      </c>
      <c r="G8" s="34">
        <f t="shared" si="1"/>
        <v>5343.3006380344723</v>
      </c>
      <c r="H8" s="35">
        <f t="shared" si="5"/>
        <v>144281.25399999999</v>
      </c>
      <c r="I8" s="42">
        <v>5627</v>
      </c>
      <c r="J8" s="34">
        <f t="shared" si="2"/>
        <v>5358.5372821636029</v>
      </c>
      <c r="K8" s="35">
        <f t="shared" si="6"/>
        <v>144692.67799999999</v>
      </c>
      <c r="L8" s="42">
        <v>5629</v>
      </c>
      <c r="M8" s="34">
        <f t="shared" si="3"/>
        <v>5360.4418626797442</v>
      </c>
      <c r="N8" s="35">
        <f t="shared" si="7"/>
        <v>144744.106</v>
      </c>
      <c r="O8" s="38">
        <v>1.0501</v>
      </c>
      <c r="P8" s="44">
        <v>25.713999999999999</v>
      </c>
    </row>
    <row r="9" spans="1:16" ht="13.5">
      <c r="A9" s="40">
        <v>6</v>
      </c>
      <c r="B9" s="41">
        <v>1</v>
      </c>
      <c r="C9" s="42">
        <v>5546</v>
      </c>
      <c r="D9" s="34">
        <f t="shared" si="0"/>
        <v>5241.9659735349715</v>
      </c>
      <c r="E9" s="35">
        <f t="shared" si="4"/>
        <v>141511.736</v>
      </c>
      <c r="F9" s="42">
        <v>5546.5</v>
      </c>
      <c r="G9" s="34">
        <f t="shared" si="1"/>
        <v>5242.4385633270322</v>
      </c>
      <c r="H9" s="35">
        <f t="shared" si="5"/>
        <v>141524.49399999998</v>
      </c>
      <c r="I9" s="42">
        <v>5570</v>
      </c>
      <c r="J9" s="34">
        <f t="shared" si="2"/>
        <v>5264.6502835538749</v>
      </c>
      <c r="K9" s="35">
        <f t="shared" si="6"/>
        <v>142124.12</v>
      </c>
      <c r="L9" s="42">
        <v>5571</v>
      </c>
      <c r="M9" s="34">
        <f t="shared" si="3"/>
        <v>5265.5954631379964</v>
      </c>
      <c r="N9" s="35">
        <f t="shared" si="7"/>
        <v>142149.636</v>
      </c>
      <c r="O9" s="38">
        <v>1.0580000000000001</v>
      </c>
      <c r="P9" s="44">
        <v>25.515999999999998</v>
      </c>
    </row>
    <row r="10" spans="1:16" ht="13.5">
      <c r="A10" s="40">
        <v>7</v>
      </c>
      <c r="B10" s="41"/>
      <c r="C10" s="42"/>
      <c r="D10" s="34" t="str">
        <f t="shared" si="0"/>
        <v/>
      </c>
      <c r="E10" s="35" t="s">
        <v>2</v>
      </c>
      <c r="F10" s="42"/>
      <c r="G10" s="34" t="str">
        <f t="shared" si="1"/>
        <v/>
      </c>
      <c r="H10" s="35" t="s">
        <v>2</v>
      </c>
      <c r="I10" s="42"/>
      <c r="J10" s="34" t="str">
        <f t="shared" si="2"/>
        <v/>
      </c>
      <c r="K10" s="35" t="s">
        <v>2</v>
      </c>
      <c r="L10" s="42"/>
      <c r="M10" s="34" t="str">
        <f t="shared" si="3"/>
        <v/>
      </c>
      <c r="N10" s="35" t="s">
        <v>2</v>
      </c>
      <c r="O10" s="38"/>
      <c r="P10" s="44"/>
    </row>
    <row r="11" spans="1:16" ht="13.5">
      <c r="A11" s="40">
        <v>8</v>
      </c>
      <c r="B11" s="41"/>
      <c r="C11" s="42"/>
      <c r="D11" s="34" t="str">
        <f t="shared" si="0"/>
        <v/>
      </c>
      <c r="E11" s="35" t="s">
        <v>2</v>
      </c>
      <c r="F11" s="42"/>
      <c r="G11" s="34" t="str">
        <f t="shared" si="1"/>
        <v/>
      </c>
      <c r="H11" s="35" t="s">
        <v>2</v>
      </c>
      <c r="I11" s="42"/>
      <c r="J11" s="34" t="str">
        <f t="shared" si="2"/>
        <v/>
      </c>
      <c r="K11" s="35" t="s">
        <v>2</v>
      </c>
      <c r="L11" s="42"/>
      <c r="M11" s="34" t="str">
        <f t="shared" si="3"/>
        <v/>
      </c>
      <c r="N11" s="35" t="s">
        <v>2</v>
      </c>
      <c r="O11" s="38"/>
      <c r="P11" s="44"/>
    </row>
    <row r="12" spans="1:16" ht="13.5">
      <c r="A12" s="40">
        <v>9</v>
      </c>
      <c r="B12" s="41">
        <v>1</v>
      </c>
      <c r="C12" s="42">
        <v>5551</v>
      </c>
      <c r="D12" s="34">
        <f t="shared" si="0"/>
        <v>5275.6130013305456</v>
      </c>
      <c r="E12" s="35">
        <f t="shared" si="4"/>
        <v>142644.04699999999</v>
      </c>
      <c r="F12" s="42">
        <v>5551.5</v>
      </c>
      <c r="G12" s="34">
        <f t="shared" si="1"/>
        <v>5276.0881961604255</v>
      </c>
      <c r="H12" s="35">
        <f t="shared" si="5"/>
        <v>142656.89549999998</v>
      </c>
      <c r="I12" s="42">
        <v>5575</v>
      </c>
      <c r="J12" s="34">
        <f t="shared" si="2"/>
        <v>5298.4223531647976</v>
      </c>
      <c r="K12" s="35">
        <f t="shared" si="6"/>
        <v>143260.77499999999</v>
      </c>
      <c r="L12" s="42">
        <v>5576</v>
      </c>
      <c r="M12" s="34">
        <f t="shared" si="3"/>
        <v>5299.3727428245584</v>
      </c>
      <c r="N12" s="35">
        <f t="shared" si="7"/>
        <v>143286.47200000001</v>
      </c>
      <c r="O12" s="38">
        <v>1.0522</v>
      </c>
      <c r="P12" s="44">
        <v>25.696999999999999</v>
      </c>
    </row>
    <row r="13" spans="1:16" ht="13.5">
      <c r="A13" s="40">
        <v>10</v>
      </c>
      <c r="B13" s="41">
        <v>1</v>
      </c>
      <c r="C13" s="42">
        <v>5640</v>
      </c>
      <c r="D13" s="34">
        <f t="shared" si="0"/>
        <v>5336.3610559182516</v>
      </c>
      <c r="E13" s="35">
        <f t="shared" si="4"/>
        <v>144220.44</v>
      </c>
      <c r="F13" s="42">
        <v>5642</v>
      </c>
      <c r="G13" s="34">
        <f t="shared" si="1"/>
        <v>5338.253382533826</v>
      </c>
      <c r="H13" s="35">
        <f t="shared" si="5"/>
        <v>144271.58199999999</v>
      </c>
      <c r="I13" s="42">
        <v>5660.5</v>
      </c>
      <c r="J13" s="34">
        <f t="shared" si="2"/>
        <v>5355.7574037278837</v>
      </c>
      <c r="K13" s="35">
        <f t="shared" si="6"/>
        <v>144744.64550000001</v>
      </c>
      <c r="L13" s="42">
        <v>5661</v>
      </c>
      <c r="M13" s="34">
        <f t="shared" si="3"/>
        <v>5356.2304853817768</v>
      </c>
      <c r="N13" s="35">
        <f t="shared" si="7"/>
        <v>144757.43100000001</v>
      </c>
      <c r="O13" s="38">
        <v>1.0569</v>
      </c>
      <c r="P13" s="44">
        <v>25.571000000000002</v>
      </c>
    </row>
    <row r="14" spans="1:16" ht="13.5">
      <c r="A14" s="40">
        <v>11</v>
      </c>
      <c r="B14" s="41">
        <v>1</v>
      </c>
      <c r="C14" s="42">
        <v>5709</v>
      </c>
      <c r="D14" s="34">
        <f t="shared" si="0"/>
        <v>5436.1074081127399</v>
      </c>
      <c r="E14" s="35">
        <f t="shared" si="4"/>
        <v>146841.18900000001</v>
      </c>
      <c r="F14" s="42">
        <v>5709.5</v>
      </c>
      <c r="G14" s="34">
        <f t="shared" si="1"/>
        <v>5436.5835079032568</v>
      </c>
      <c r="H14" s="35">
        <f t="shared" si="5"/>
        <v>146854.04949999999</v>
      </c>
      <c r="I14" s="42">
        <v>5730</v>
      </c>
      <c r="J14" s="34">
        <f t="shared" si="2"/>
        <v>5456.103599314416</v>
      </c>
      <c r="K14" s="35">
        <f t="shared" si="6"/>
        <v>147381.32999999999</v>
      </c>
      <c r="L14" s="42">
        <v>5730.5</v>
      </c>
      <c r="M14" s="34">
        <f t="shared" si="3"/>
        <v>5456.5796991049319</v>
      </c>
      <c r="N14" s="35">
        <f t="shared" si="7"/>
        <v>147394.1905</v>
      </c>
      <c r="O14" s="38">
        <v>1.0502</v>
      </c>
      <c r="P14" s="44">
        <v>25.721</v>
      </c>
    </row>
    <row r="15" spans="1:16" ht="13.5">
      <c r="A15" s="40">
        <v>12</v>
      </c>
      <c r="B15" s="41">
        <v>1</v>
      </c>
      <c r="C15" s="42">
        <v>5752</v>
      </c>
      <c r="D15" s="34">
        <f t="shared" si="0"/>
        <v>5388.7952032977337</v>
      </c>
      <c r="E15" s="35">
        <f t="shared" si="4"/>
        <v>145525.6</v>
      </c>
      <c r="F15" s="42">
        <v>5752.5</v>
      </c>
      <c r="G15" s="34">
        <f t="shared" si="1"/>
        <v>5389.2636312535133</v>
      </c>
      <c r="H15" s="35">
        <f t="shared" si="5"/>
        <v>145538.25</v>
      </c>
      <c r="I15" s="42">
        <v>5778</v>
      </c>
      <c r="J15" s="34">
        <f t="shared" si="2"/>
        <v>5413.1534569983141</v>
      </c>
      <c r="K15" s="35">
        <f t="shared" si="6"/>
        <v>146183.4</v>
      </c>
      <c r="L15" s="42">
        <v>5779</v>
      </c>
      <c r="M15" s="34">
        <f t="shared" si="3"/>
        <v>5414.0903129098751</v>
      </c>
      <c r="N15" s="35">
        <f t="shared" si="7"/>
        <v>146208.70000000001</v>
      </c>
      <c r="O15" s="38">
        <v>1.0673999999999999</v>
      </c>
      <c r="P15" s="44">
        <v>25.3</v>
      </c>
    </row>
    <row r="16" spans="1:16" ht="13.5">
      <c r="A16" s="40">
        <v>13</v>
      </c>
      <c r="B16" s="41">
        <v>1</v>
      </c>
      <c r="C16" s="42">
        <v>5795</v>
      </c>
      <c r="D16" s="34">
        <f t="shared" si="0"/>
        <v>5444.381811349117</v>
      </c>
      <c r="E16" s="35">
        <f t="shared" si="4"/>
        <v>146885.86500000002</v>
      </c>
      <c r="F16" s="42">
        <v>5797</v>
      </c>
      <c r="G16" s="34">
        <f t="shared" si="1"/>
        <v>5446.2608042089441</v>
      </c>
      <c r="H16" s="35">
        <f t="shared" si="5"/>
        <v>146936.55900000001</v>
      </c>
      <c r="I16" s="42">
        <v>5827</v>
      </c>
      <c r="J16" s="34">
        <f t="shared" si="2"/>
        <v>5474.445697106351</v>
      </c>
      <c r="K16" s="35">
        <f t="shared" si="6"/>
        <v>147696.96900000001</v>
      </c>
      <c r="L16" s="42">
        <v>5828</v>
      </c>
      <c r="M16" s="34">
        <f t="shared" si="3"/>
        <v>5475.3851935362645</v>
      </c>
      <c r="N16" s="35">
        <f t="shared" si="7"/>
        <v>147722.31600000002</v>
      </c>
      <c r="O16" s="38">
        <v>1.0644</v>
      </c>
      <c r="P16" s="44">
        <v>25.347000000000001</v>
      </c>
    </row>
    <row r="17" spans="1:16" ht="13.5">
      <c r="A17" s="40">
        <v>14</v>
      </c>
      <c r="B17" s="41"/>
      <c r="C17" s="42"/>
      <c r="D17" s="34" t="str">
        <f t="shared" si="0"/>
        <v/>
      </c>
      <c r="E17" s="35" t="s">
        <v>2</v>
      </c>
      <c r="F17" s="42"/>
      <c r="G17" s="34" t="str">
        <f t="shared" si="1"/>
        <v/>
      </c>
      <c r="H17" s="35" t="s">
        <v>2</v>
      </c>
      <c r="I17" s="42"/>
      <c r="J17" s="34" t="str">
        <f t="shared" si="2"/>
        <v/>
      </c>
      <c r="K17" s="35" t="s">
        <v>2</v>
      </c>
      <c r="L17" s="42"/>
      <c r="M17" s="34" t="str">
        <f t="shared" si="3"/>
        <v/>
      </c>
      <c r="N17" s="35" t="s">
        <v>2</v>
      </c>
      <c r="O17" s="38"/>
      <c r="P17" s="44"/>
    </row>
    <row r="18" spans="1:16" ht="13.5">
      <c r="A18" s="40">
        <v>15</v>
      </c>
      <c r="B18" s="41"/>
      <c r="C18" s="42"/>
      <c r="D18" s="34" t="str">
        <f t="shared" si="0"/>
        <v/>
      </c>
      <c r="E18" s="35" t="s">
        <v>2</v>
      </c>
      <c r="F18" s="42"/>
      <c r="G18" s="34" t="str">
        <f t="shared" si="1"/>
        <v/>
      </c>
      <c r="H18" s="35" t="s">
        <v>2</v>
      </c>
      <c r="I18" s="42"/>
      <c r="J18" s="34" t="str">
        <f t="shared" si="2"/>
        <v/>
      </c>
      <c r="K18" s="35" t="s">
        <v>2</v>
      </c>
      <c r="L18" s="42"/>
      <c r="M18" s="34" t="str">
        <f t="shared" si="3"/>
        <v/>
      </c>
      <c r="N18" s="35" t="s">
        <v>2</v>
      </c>
      <c r="O18" s="38"/>
      <c r="P18" s="44"/>
    </row>
    <row r="19" spans="1:16" ht="13.5">
      <c r="A19" s="40">
        <v>16</v>
      </c>
      <c r="B19" s="41">
        <v>1</v>
      </c>
      <c r="C19" s="42">
        <v>5855</v>
      </c>
      <c r="D19" s="34">
        <f t="shared" si="0"/>
        <v>5528.2787272212263</v>
      </c>
      <c r="E19" s="35">
        <f t="shared" si="4"/>
        <v>149320.065</v>
      </c>
      <c r="F19" s="42">
        <v>5857</v>
      </c>
      <c r="G19" s="34">
        <f t="shared" si="1"/>
        <v>5530.1671230289876</v>
      </c>
      <c r="H19" s="35">
        <f t="shared" si="5"/>
        <v>149371.071</v>
      </c>
      <c r="I19" s="42">
        <v>5885</v>
      </c>
      <c r="J19" s="34">
        <f t="shared" si="2"/>
        <v>5556.6046643376458</v>
      </c>
      <c r="K19" s="35">
        <f t="shared" si="6"/>
        <v>150085.155</v>
      </c>
      <c r="L19" s="42">
        <v>5885.5</v>
      </c>
      <c r="M19" s="34">
        <f t="shared" si="3"/>
        <v>5557.0767632895859</v>
      </c>
      <c r="N19" s="35">
        <f t="shared" si="7"/>
        <v>150097.90650000001</v>
      </c>
      <c r="O19" s="38">
        <v>1.0590999999999999</v>
      </c>
      <c r="P19" s="44">
        <v>25.503</v>
      </c>
    </row>
    <row r="20" spans="1:16" ht="13.5">
      <c r="A20" s="40">
        <v>17</v>
      </c>
      <c r="B20" s="41">
        <v>1</v>
      </c>
      <c r="C20" s="42">
        <v>5771</v>
      </c>
      <c r="D20" s="34">
        <f t="shared" si="0"/>
        <v>5401.5350056158741</v>
      </c>
      <c r="E20" s="35">
        <f t="shared" si="4"/>
        <v>145954.361</v>
      </c>
      <c r="F20" s="42">
        <v>5771.5</v>
      </c>
      <c r="G20" s="34">
        <f t="shared" si="1"/>
        <v>5402.0029951329088</v>
      </c>
      <c r="H20" s="35">
        <f t="shared" si="5"/>
        <v>145967.00649999999</v>
      </c>
      <c r="I20" s="42">
        <v>5795</v>
      </c>
      <c r="J20" s="34">
        <f t="shared" si="2"/>
        <v>5423.9985024335456</v>
      </c>
      <c r="K20" s="35">
        <f t="shared" si="6"/>
        <v>146561.345</v>
      </c>
      <c r="L20" s="42">
        <v>5797</v>
      </c>
      <c r="M20" s="34">
        <f t="shared" si="3"/>
        <v>5425.8704605016846</v>
      </c>
      <c r="N20" s="35">
        <f t="shared" si="7"/>
        <v>146611.927</v>
      </c>
      <c r="O20" s="38">
        <v>1.0684</v>
      </c>
      <c r="P20" s="44">
        <v>25.291</v>
      </c>
    </row>
    <row r="21" spans="1:16" ht="13.5">
      <c r="A21" s="40">
        <v>18</v>
      </c>
      <c r="B21" s="41">
        <v>1</v>
      </c>
      <c r="C21" s="42">
        <v>5720.5</v>
      </c>
      <c r="D21" s="34">
        <f t="shared" si="0"/>
        <v>5364.3098274568638</v>
      </c>
      <c r="E21" s="35">
        <f t="shared" si="4"/>
        <v>144928.86749999999</v>
      </c>
      <c r="F21" s="42">
        <v>5721</v>
      </c>
      <c r="G21" s="34">
        <f t="shared" si="1"/>
        <v>5364.7786946736687</v>
      </c>
      <c r="H21" s="35">
        <f t="shared" si="5"/>
        <v>144941.535</v>
      </c>
      <c r="I21" s="42">
        <v>5749.5</v>
      </c>
      <c r="J21" s="34">
        <f t="shared" si="2"/>
        <v>5391.5041260315074</v>
      </c>
      <c r="K21" s="35">
        <f t="shared" si="6"/>
        <v>145663.58250000002</v>
      </c>
      <c r="L21" s="42">
        <v>5750</v>
      </c>
      <c r="M21" s="34">
        <f t="shared" si="3"/>
        <v>5391.9729932483124</v>
      </c>
      <c r="N21" s="35">
        <f t="shared" si="7"/>
        <v>145676.25</v>
      </c>
      <c r="O21" s="38">
        <v>1.0664</v>
      </c>
      <c r="P21" s="44">
        <v>25.335000000000001</v>
      </c>
    </row>
    <row r="22" spans="1:16" ht="13.5">
      <c r="A22" s="40">
        <v>19</v>
      </c>
      <c r="B22" s="41">
        <v>1</v>
      </c>
      <c r="C22" s="42">
        <v>5709.5</v>
      </c>
      <c r="D22" s="34">
        <f t="shared" si="0"/>
        <v>5351.4856125222614</v>
      </c>
      <c r="E22" s="35">
        <f t="shared" si="4"/>
        <v>144615.92550000001</v>
      </c>
      <c r="F22" s="42">
        <v>5710</v>
      </c>
      <c r="G22" s="34">
        <f t="shared" si="1"/>
        <v>5351.9542600056238</v>
      </c>
      <c r="H22" s="35">
        <f t="shared" si="5"/>
        <v>144628.59</v>
      </c>
      <c r="I22" s="42">
        <v>5732</v>
      </c>
      <c r="J22" s="34">
        <f t="shared" si="2"/>
        <v>5372.5747492735964</v>
      </c>
      <c r="K22" s="35">
        <f t="shared" si="6"/>
        <v>145185.82800000001</v>
      </c>
      <c r="L22" s="42">
        <v>5733</v>
      </c>
      <c r="M22" s="34">
        <f t="shared" si="3"/>
        <v>5373.5120442403222</v>
      </c>
      <c r="N22" s="35">
        <f t="shared" si="7"/>
        <v>145211.15700000001</v>
      </c>
      <c r="O22" s="38">
        <v>1.0669</v>
      </c>
      <c r="P22" s="44">
        <v>25.329000000000001</v>
      </c>
    </row>
    <row r="23" spans="1:16" ht="13.5">
      <c r="A23" s="40">
        <v>20</v>
      </c>
      <c r="B23" s="41">
        <v>1</v>
      </c>
      <c r="C23" s="42">
        <v>5705.5</v>
      </c>
      <c r="D23" s="34">
        <f t="shared" si="0"/>
        <v>5368.3665788483249</v>
      </c>
      <c r="E23" s="35">
        <f t="shared" si="4"/>
        <v>144999.57700000002</v>
      </c>
      <c r="F23" s="42">
        <v>5706</v>
      </c>
      <c r="G23" s="34">
        <f t="shared" si="1"/>
        <v>5368.8370342491535</v>
      </c>
      <c r="H23" s="35">
        <f t="shared" si="5"/>
        <v>145012.28400000001</v>
      </c>
      <c r="I23" s="42">
        <v>5730</v>
      </c>
      <c r="J23" s="34">
        <f t="shared" si="2"/>
        <v>5391.4188934888971</v>
      </c>
      <c r="K23" s="35">
        <f t="shared" si="6"/>
        <v>145622.22</v>
      </c>
      <c r="L23" s="42">
        <v>5735</v>
      </c>
      <c r="M23" s="34">
        <f t="shared" si="3"/>
        <v>5396.123447497177</v>
      </c>
      <c r="N23" s="35">
        <f t="shared" si="7"/>
        <v>145749.29</v>
      </c>
      <c r="O23" s="38">
        <v>1.0628</v>
      </c>
      <c r="P23" s="44">
        <v>25.414000000000001</v>
      </c>
    </row>
    <row r="24" spans="1:16" ht="13.5">
      <c r="A24" s="40">
        <v>21</v>
      </c>
      <c r="B24" s="41"/>
      <c r="C24" s="42"/>
      <c r="D24" s="34" t="str">
        <f t="shared" si="0"/>
        <v/>
      </c>
      <c r="E24" s="35" t="s">
        <v>2</v>
      </c>
      <c r="F24" s="42"/>
      <c r="G24" s="34" t="str">
        <f t="shared" si="1"/>
        <v/>
      </c>
      <c r="H24" s="35" t="s">
        <v>2</v>
      </c>
      <c r="I24" s="42"/>
      <c r="J24" s="34" t="str">
        <f t="shared" si="2"/>
        <v/>
      </c>
      <c r="K24" s="35" t="s">
        <v>2</v>
      </c>
      <c r="L24" s="42"/>
      <c r="M24" s="34" t="str">
        <f t="shared" si="3"/>
        <v/>
      </c>
      <c r="N24" s="35" t="s">
        <v>2</v>
      </c>
      <c r="O24" s="38"/>
      <c r="P24" s="44"/>
    </row>
    <row r="25" spans="1:16" ht="13.5">
      <c r="A25" s="40">
        <v>22</v>
      </c>
      <c r="B25" s="41"/>
      <c r="C25" s="42"/>
      <c r="D25" s="34" t="str">
        <f t="shared" si="0"/>
        <v/>
      </c>
      <c r="E25" s="35" t="s">
        <v>2</v>
      </c>
      <c r="F25" s="42"/>
      <c r="G25" s="34" t="str">
        <f t="shared" si="1"/>
        <v/>
      </c>
      <c r="H25" s="35" t="s">
        <v>2</v>
      </c>
      <c r="I25" s="42"/>
      <c r="J25" s="34" t="str">
        <f t="shared" si="2"/>
        <v/>
      </c>
      <c r="K25" s="35" t="s">
        <v>2</v>
      </c>
      <c r="L25" s="42"/>
      <c r="M25" s="34" t="str">
        <f t="shared" si="3"/>
        <v/>
      </c>
      <c r="N25" s="35" t="s">
        <v>2</v>
      </c>
      <c r="O25" s="38"/>
      <c r="P25" s="44"/>
    </row>
    <row r="26" spans="1:16" ht="13.5">
      <c r="A26" s="40">
        <v>23</v>
      </c>
      <c r="B26" s="41">
        <v>1</v>
      </c>
      <c r="C26" s="42">
        <v>5774</v>
      </c>
      <c r="D26" s="34">
        <f t="shared" si="0"/>
        <v>5379.1689957145527</v>
      </c>
      <c r="E26" s="35">
        <f t="shared" si="4"/>
        <v>145620.28</v>
      </c>
      <c r="F26" s="42">
        <v>5775</v>
      </c>
      <c r="G26" s="34">
        <f t="shared" si="1"/>
        <v>5380.100614868642</v>
      </c>
      <c r="H26" s="35">
        <f t="shared" si="5"/>
        <v>145645.5</v>
      </c>
      <c r="I26" s="42">
        <v>5793</v>
      </c>
      <c r="J26" s="34">
        <f t="shared" si="2"/>
        <v>5396.8697596422589</v>
      </c>
      <c r="K26" s="35">
        <f t="shared" si="6"/>
        <v>146099.46</v>
      </c>
      <c r="L26" s="42">
        <v>5795</v>
      </c>
      <c r="M26" s="34">
        <f t="shared" si="3"/>
        <v>5398.7329979504384</v>
      </c>
      <c r="N26" s="35">
        <f t="shared" si="7"/>
        <v>146149.9</v>
      </c>
      <c r="O26" s="38">
        <v>1.0733999999999999</v>
      </c>
      <c r="P26" s="44">
        <v>25.22</v>
      </c>
    </row>
    <row r="27" spans="1:16" ht="13.5">
      <c r="A27" s="40">
        <v>24</v>
      </c>
      <c r="B27" s="41">
        <v>1</v>
      </c>
      <c r="C27" s="42">
        <v>5878</v>
      </c>
      <c r="D27" s="34">
        <f t="shared" si="0"/>
        <v>5471.4697942846506</v>
      </c>
      <c r="E27" s="35">
        <f t="shared" si="4"/>
        <v>147778.79799999998</v>
      </c>
      <c r="F27" s="42">
        <v>5879</v>
      </c>
      <c r="G27" s="34">
        <f t="shared" si="1"/>
        <v>5472.4006329703061</v>
      </c>
      <c r="H27" s="35">
        <f t="shared" si="5"/>
        <v>147803.93899999998</v>
      </c>
      <c r="I27" s="42">
        <v>5890</v>
      </c>
      <c r="J27" s="34">
        <f t="shared" si="2"/>
        <v>5482.6398585125198</v>
      </c>
      <c r="K27" s="35">
        <f t="shared" si="6"/>
        <v>148080.49</v>
      </c>
      <c r="L27" s="42">
        <v>5895</v>
      </c>
      <c r="M27" s="34">
        <f t="shared" si="3"/>
        <v>5487.2940519407985</v>
      </c>
      <c r="N27" s="35">
        <f t="shared" si="7"/>
        <v>148206.19499999998</v>
      </c>
      <c r="O27" s="38">
        <v>1.0743</v>
      </c>
      <c r="P27" s="44">
        <v>25.140999999999998</v>
      </c>
    </row>
    <row r="28" spans="1:16" ht="13.5">
      <c r="A28" s="40">
        <v>25</v>
      </c>
      <c r="B28" s="41">
        <v>1</v>
      </c>
      <c r="C28" s="42">
        <v>5866.5</v>
      </c>
      <c r="D28" s="34">
        <f t="shared" si="0"/>
        <v>5458.7326695822094</v>
      </c>
      <c r="E28" s="35">
        <f t="shared" si="4"/>
        <v>147507.27599999998</v>
      </c>
      <c r="F28" s="42">
        <v>5867</v>
      </c>
      <c r="G28" s="34">
        <f t="shared" si="1"/>
        <v>5459.1979156974039</v>
      </c>
      <c r="H28" s="35">
        <f t="shared" si="5"/>
        <v>147519.848</v>
      </c>
      <c r="I28" s="42">
        <v>5892</v>
      </c>
      <c r="J28" s="34">
        <f t="shared" si="2"/>
        <v>5482.4602214571505</v>
      </c>
      <c r="K28" s="35">
        <f t="shared" si="6"/>
        <v>148148.448</v>
      </c>
      <c r="L28" s="42">
        <v>5893</v>
      </c>
      <c r="M28" s="34">
        <f t="shared" si="3"/>
        <v>5483.3907136875405</v>
      </c>
      <c r="N28" s="35">
        <f t="shared" si="7"/>
        <v>148173.592</v>
      </c>
      <c r="O28" s="38">
        <v>1.0747</v>
      </c>
      <c r="P28" s="44">
        <v>25.143999999999998</v>
      </c>
    </row>
    <row r="29" spans="1:16" ht="13.5">
      <c r="A29" s="40">
        <v>26</v>
      </c>
      <c r="B29" s="41">
        <v>1</v>
      </c>
      <c r="C29" s="42">
        <v>5888</v>
      </c>
      <c r="D29" s="34">
        <f t="shared" si="0"/>
        <v>5498.6925663055663</v>
      </c>
      <c r="E29" s="35">
        <f t="shared" si="4"/>
        <v>148683.77599999998</v>
      </c>
      <c r="F29" s="42">
        <v>5890</v>
      </c>
      <c r="G29" s="34">
        <f t="shared" si="1"/>
        <v>5500.5603287261865</v>
      </c>
      <c r="H29" s="35">
        <f t="shared" si="5"/>
        <v>148734.28</v>
      </c>
      <c r="I29" s="42">
        <v>5909</v>
      </c>
      <c r="J29" s="34">
        <f t="shared" si="2"/>
        <v>5518.3040717220774</v>
      </c>
      <c r="K29" s="35">
        <f t="shared" si="6"/>
        <v>149214.068</v>
      </c>
      <c r="L29" s="42">
        <v>5912</v>
      </c>
      <c r="M29" s="34">
        <f t="shared" si="3"/>
        <v>5521.1057153530073</v>
      </c>
      <c r="N29" s="35">
        <f t="shared" si="7"/>
        <v>149289.82399999999</v>
      </c>
      <c r="O29" s="38">
        <v>1.0708</v>
      </c>
      <c r="P29" s="44">
        <v>25.251999999999999</v>
      </c>
    </row>
    <row r="30" spans="1:16" ht="13.5">
      <c r="A30" s="40">
        <v>27</v>
      </c>
      <c r="B30" s="41">
        <v>1</v>
      </c>
      <c r="C30" s="66">
        <v>5846.5</v>
      </c>
      <c r="D30" s="67">
        <f t="shared" si="0"/>
        <v>5476.814988290399</v>
      </c>
      <c r="E30" s="35">
        <f t="shared" si="4"/>
        <v>147898.9105</v>
      </c>
      <c r="F30" s="42">
        <v>5847</v>
      </c>
      <c r="G30" s="34">
        <f>IF(F30=0,"",F30/O30)</f>
        <v>5477.2833723653403</v>
      </c>
      <c r="H30" s="35">
        <f>F30*P30</f>
        <v>147911.55900000001</v>
      </c>
      <c r="I30" s="42">
        <v>5864</v>
      </c>
      <c r="J30" s="34">
        <f>IF(I30=0,"",I30/O30)</f>
        <v>5493.2084309133497</v>
      </c>
      <c r="K30" s="35">
        <f>I30*P30</f>
        <v>148341.60800000001</v>
      </c>
      <c r="L30" s="42">
        <v>5864.5</v>
      </c>
      <c r="M30" s="34">
        <f>IF(L30=0,"",L30/O30)</f>
        <v>5493.676814988291</v>
      </c>
      <c r="N30" s="35">
        <f>L30*P30</f>
        <v>148354.25650000002</v>
      </c>
      <c r="O30" s="38">
        <v>1.0674999999999999</v>
      </c>
      <c r="P30" s="44">
        <v>25.297000000000001</v>
      </c>
    </row>
    <row r="31" spans="1:16" ht="13.5">
      <c r="A31" s="40">
        <v>28</v>
      </c>
      <c r="B31" s="41"/>
      <c r="C31" s="42"/>
      <c r="D31" s="34" t="str">
        <f>IF(C31=0,"",C31/O31)</f>
        <v/>
      </c>
      <c r="E31" s="35" t="s">
        <v>2</v>
      </c>
      <c r="F31" s="42"/>
      <c r="G31" s="34" t="str">
        <f>IF(F31=0,"",F31/O31)</f>
        <v/>
      </c>
      <c r="H31" s="35" t="s">
        <v>2</v>
      </c>
      <c r="I31" s="42"/>
      <c r="J31" s="34" t="str">
        <f>IF(I31=0,"",I31/O31)</f>
        <v/>
      </c>
      <c r="K31" s="35" t="s">
        <v>2</v>
      </c>
      <c r="L31" s="42"/>
      <c r="M31" s="34" t="str">
        <f>IF(L31=0,"",L31/O31)</f>
        <v/>
      </c>
      <c r="N31" s="35" t="s">
        <v>2</v>
      </c>
      <c r="O31" s="38"/>
      <c r="P31" s="44"/>
    </row>
    <row r="32" spans="1:16" ht="13.5">
      <c r="A32" s="40">
        <v>29</v>
      </c>
      <c r="B32" s="41"/>
      <c r="C32" s="42"/>
      <c r="D32" s="34" t="str">
        <f t="shared" si="0"/>
        <v/>
      </c>
      <c r="E32" s="35" t="s">
        <v>2</v>
      </c>
      <c r="F32" s="42"/>
      <c r="G32" s="34" t="str">
        <f>IF(F32=0,"",F32/O32)</f>
        <v/>
      </c>
      <c r="H32" s="35" t="s">
        <v>2</v>
      </c>
      <c r="I32" s="42"/>
      <c r="J32" s="34" t="str">
        <f>IF(I32=0,"",I32/O32)</f>
        <v/>
      </c>
      <c r="K32" s="35" t="s">
        <v>2</v>
      </c>
      <c r="L32" s="42"/>
      <c r="M32" s="34" t="str">
        <f>IF(L32=0,"",L32/O32)</f>
        <v/>
      </c>
      <c r="N32" s="35" t="s">
        <v>2</v>
      </c>
      <c r="O32" s="38"/>
      <c r="P32" s="44"/>
    </row>
    <row r="33" spans="1:16" ht="13.5">
      <c r="A33" s="40">
        <v>30</v>
      </c>
      <c r="B33" s="41">
        <v>1</v>
      </c>
      <c r="C33" s="42">
        <v>5856</v>
      </c>
      <c r="D33" s="34">
        <f t="shared" si="0"/>
        <v>5508.9369708372533</v>
      </c>
      <c r="E33" s="35">
        <f t="shared" si="4"/>
        <v>148865.37599999999</v>
      </c>
      <c r="F33" s="42">
        <v>5857</v>
      </c>
      <c r="G33" s="34">
        <f>IF(F33=0,"",F33/O33)</f>
        <v>5509.8777046095956</v>
      </c>
      <c r="H33" s="35">
        <f>F33*P33</f>
        <v>148890.79699999999</v>
      </c>
      <c r="I33" s="42">
        <v>5875</v>
      </c>
      <c r="J33" s="34">
        <f>IF(I33=0,"",I33/O33)</f>
        <v>5526.8109125117599</v>
      </c>
      <c r="K33" s="35">
        <f>I33*P33</f>
        <v>149348.375</v>
      </c>
      <c r="L33" s="42">
        <v>5877</v>
      </c>
      <c r="M33" s="34">
        <f>IF(L33=0,"",L33/O33)</f>
        <v>5528.6923800564446</v>
      </c>
      <c r="N33" s="35">
        <f>L33*P33</f>
        <v>149399.217</v>
      </c>
      <c r="O33" s="38">
        <v>1.0629999999999999</v>
      </c>
      <c r="P33" s="44">
        <v>25.420999999999999</v>
      </c>
    </row>
    <row r="34" spans="1:16" ht="14.25" thickBot="1">
      <c r="A34" s="69">
        <v>31</v>
      </c>
      <c r="B34" s="70">
        <v>1</v>
      </c>
      <c r="C34" s="71">
        <v>5920.5</v>
      </c>
      <c r="D34" s="34">
        <f t="shared" si="0"/>
        <v>5507.9542283003075</v>
      </c>
      <c r="E34" s="35">
        <f t="shared" si="4"/>
        <v>148722.96</v>
      </c>
      <c r="F34" s="71">
        <v>5921</v>
      </c>
      <c r="G34" s="34">
        <f>IF(F34=0,"",F34/O34)</f>
        <v>5508.4193878500328</v>
      </c>
      <c r="H34" s="35">
        <f>F34*P34</f>
        <v>148735.52000000002</v>
      </c>
      <c r="I34" s="71">
        <v>5929</v>
      </c>
      <c r="J34" s="34">
        <f>IF(I34=0,"",I34/O34)</f>
        <v>5515.8619406456419</v>
      </c>
      <c r="K34" s="35">
        <f>I34*P34</f>
        <v>148936.48000000001</v>
      </c>
      <c r="L34" s="71">
        <v>5930</v>
      </c>
      <c r="M34" s="34">
        <f>IF(L34=0,"",L34/O34)</f>
        <v>5516.7922597450925</v>
      </c>
      <c r="N34" s="35">
        <f>L34*P34</f>
        <v>148961.60000000001</v>
      </c>
      <c r="O34" s="72">
        <v>1.0749</v>
      </c>
      <c r="P34" s="73">
        <v>25.12</v>
      </c>
    </row>
    <row r="35" spans="1:16" ht="15" thickBot="1">
      <c r="A35" s="46"/>
      <c r="B35" s="47">
        <f>SUM(B4:B34)</f>
        <v>21</v>
      </c>
      <c r="C35" s="80">
        <f>SUM(C4:C34)/B35</f>
        <v>5736.5476190476193</v>
      </c>
      <c r="D35" s="68">
        <f>SUM(D4:D33)/B35</f>
        <v>5138.5429593337012</v>
      </c>
      <c r="E35" s="68">
        <f>SUM(E4:E34)/B35</f>
        <v>145913.13519047617</v>
      </c>
      <c r="F35" s="80">
        <f>SUM(F4:F34)/B35</f>
        <v>5737.4285714285716</v>
      </c>
      <c r="G35" s="68">
        <f>SUM(G4:G33)/B35</f>
        <v>5139.3498804114297</v>
      </c>
      <c r="H35" s="68">
        <f>SUM(H4:H34)/B35</f>
        <v>145935.53409523805</v>
      </c>
      <c r="I35" s="80">
        <f>SUM(I4:I34)/B35</f>
        <v>5757.6190476190477</v>
      </c>
      <c r="J35" s="68">
        <f>SUM(J4:J33)/B35</f>
        <v>5157.9990783337516</v>
      </c>
      <c r="K35" s="68">
        <f>SUM(K4:K34)/B35</f>
        <v>146448.93390476191</v>
      </c>
      <c r="L35" s="80">
        <f>SUM(L4:L34)/B35</f>
        <v>5759.2142857142853</v>
      </c>
      <c r="M35" s="48">
        <f>SUM(M4:M33)/B35</f>
        <v>5159.4542803791246</v>
      </c>
      <c r="N35" s="48">
        <f>SUM(N4:N34)/B35</f>
        <v>146489.44745238099</v>
      </c>
      <c r="O35" s="79">
        <f>SUM(O4:O34)/B35</f>
        <v>1.0620809523809522</v>
      </c>
      <c r="P35" s="81">
        <f>SUM(P4:P34)/(B35+1)</f>
        <v>25.457181818181823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January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2017-02-20T09:38:29Z</cp:lastPrinted>
  <dcterms:created xsi:type="dcterms:W3CDTF">2004-09-28T09:31:55Z</dcterms:created>
  <dcterms:modified xsi:type="dcterms:W3CDTF">2017-02-20T09:55:49Z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