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CNAS\Company\2019\LME 2019\"/>
    </mc:Choice>
  </mc:AlternateContent>
  <xr:revisionPtr revIDLastSave="0" documentId="13_ncr:1_{83C5004A-1320-4CFC-84CC-33D8B4563C15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Listopad 2019" sheetId="1" r:id="rId1"/>
    <sheet name="Cu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" l="1"/>
  <c r="B35" i="2" l="1"/>
  <c r="C35" i="2" s="1"/>
  <c r="O35" i="2" l="1"/>
  <c r="I35" i="2"/>
  <c r="L35" i="2"/>
  <c r="P35" i="2"/>
  <c r="F35" i="2"/>
  <c r="M34" i="2"/>
  <c r="J34" i="2"/>
  <c r="G34" i="2"/>
  <c r="D34" i="2"/>
  <c r="M33" i="2"/>
  <c r="M32" i="2"/>
  <c r="M26" i="2"/>
  <c r="M25" i="2"/>
  <c r="M19" i="2"/>
  <c r="M18" i="2"/>
  <c r="M12" i="2"/>
  <c r="M11" i="2"/>
  <c r="M5" i="2"/>
  <c r="M4" i="2"/>
  <c r="N32" i="2"/>
  <c r="N25" i="2"/>
  <c r="N18" i="2"/>
  <c r="N11" i="2"/>
  <c r="N4" i="2"/>
  <c r="J33" i="2"/>
  <c r="J32" i="2"/>
  <c r="J26" i="2"/>
  <c r="J25" i="2"/>
  <c r="J19" i="2"/>
  <c r="J18" i="2"/>
  <c r="J12" i="2"/>
  <c r="J11" i="2"/>
  <c r="J5" i="2"/>
  <c r="J4" i="2"/>
  <c r="K32" i="2"/>
  <c r="K25" i="2"/>
  <c r="K18" i="2"/>
  <c r="K11" i="2"/>
  <c r="K4" i="2"/>
  <c r="G33" i="2"/>
  <c r="G32" i="2"/>
  <c r="G26" i="2"/>
  <c r="G25" i="2"/>
  <c r="G19" i="2"/>
  <c r="G18" i="2"/>
  <c r="G12" i="2"/>
  <c r="G11" i="2"/>
  <c r="G5" i="2"/>
  <c r="G4" i="2"/>
  <c r="D12" i="2"/>
  <c r="D11" i="2"/>
  <c r="H32" i="2"/>
  <c r="H25" i="2"/>
  <c r="H18" i="2"/>
  <c r="H11" i="2"/>
  <c r="H4" i="2"/>
  <c r="E32" i="2"/>
  <c r="E25" i="2"/>
  <c r="E18" i="2"/>
  <c r="E11" i="2"/>
  <c r="E4" i="2"/>
  <c r="D33" i="2"/>
  <c r="D32" i="2"/>
  <c r="N31" i="2"/>
  <c r="M31" i="2"/>
  <c r="K31" i="2"/>
  <c r="J31" i="2"/>
  <c r="H31" i="2"/>
  <c r="G31" i="2"/>
  <c r="E31" i="2"/>
  <c r="D31" i="2"/>
  <c r="N30" i="2"/>
  <c r="M30" i="2"/>
  <c r="K30" i="2"/>
  <c r="J30" i="2"/>
  <c r="H30" i="2"/>
  <c r="G30" i="2"/>
  <c r="E30" i="2"/>
  <c r="D30" i="2"/>
  <c r="N29" i="2"/>
  <c r="M29" i="2"/>
  <c r="K29" i="2"/>
  <c r="J29" i="2"/>
  <c r="H29" i="2"/>
  <c r="G29" i="2"/>
  <c r="E29" i="2"/>
  <c r="D29" i="2"/>
  <c r="N28" i="2"/>
  <c r="M28" i="2"/>
  <c r="K28" i="2"/>
  <c r="J28" i="2"/>
  <c r="H28" i="2"/>
  <c r="G28" i="2"/>
  <c r="E28" i="2"/>
  <c r="D28" i="2"/>
  <c r="M27" i="2"/>
  <c r="J27" i="2"/>
  <c r="G27" i="2"/>
  <c r="D27" i="2"/>
  <c r="D26" i="2"/>
  <c r="D25" i="2"/>
  <c r="N24" i="2"/>
  <c r="M24" i="2"/>
  <c r="K24" i="2"/>
  <c r="J24" i="2"/>
  <c r="H24" i="2"/>
  <c r="G24" i="2"/>
  <c r="E24" i="2"/>
  <c r="D24" i="2"/>
  <c r="N23" i="2"/>
  <c r="M23" i="2"/>
  <c r="K23" i="2"/>
  <c r="J23" i="2"/>
  <c r="H23" i="2"/>
  <c r="G23" i="2"/>
  <c r="E23" i="2"/>
  <c r="D23" i="2"/>
  <c r="N22" i="2"/>
  <c r="M22" i="2"/>
  <c r="K22" i="2"/>
  <c r="J22" i="2"/>
  <c r="H22" i="2"/>
  <c r="G22" i="2"/>
  <c r="E22" i="2"/>
  <c r="D22" i="2"/>
  <c r="N21" i="2"/>
  <c r="M21" i="2"/>
  <c r="K21" i="2"/>
  <c r="J21" i="2"/>
  <c r="H21" i="2"/>
  <c r="G21" i="2"/>
  <c r="E21" i="2"/>
  <c r="D21" i="2"/>
  <c r="M20" i="2"/>
  <c r="J20" i="2"/>
  <c r="G20" i="2"/>
  <c r="D20" i="2"/>
  <c r="D19" i="2"/>
  <c r="D18" i="2"/>
  <c r="N17" i="2"/>
  <c r="M17" i="2"/>
  <c r="K17" i="2"/>
  <c r="J17" i="2"/>
  <c r="H17" i="2"/>
  <c r="G17" i="2"/>
  <c r="E17" i="2"/>
  <c r="D17" i="2"/>
  <c r="N16" i="2"/>
  <c r="M16" i="2"/>
  <c r="K16" i="2"/>
  <c r="J16" i="2"/>
  <c r="H16" i="2"/>
  <c r="G16" i="2"/>
  <c r="E16" i="2"/>
  <c r="D16" i="2"/>
  <c r="N15" i="2"/>
  <c r="M15" i="2"/>
  <c r="K15" i="2"/>
  <c r="J15" i="2"/>
  <c r="H15" i="2"/>
  <c r="G15" i="2"/>
  <c r="E15" i="2"/>
  <c r="D15" i="2"/>
  <c r="N14" i="2"/>
  <c r="M14" i="2"/>
  <c r="K14" i="2"/>
  <c r="J14" i="2"/>
  <c r="H14" i="2"/>
  <c r="G14" i="2"/>
  <c r="E14" i="2"/>
  <c r="D14" i="2"/>
  <c r="M13" i="2"/>
  <c r="J13" i="2"/>
  <c r="G13" i="2"/>
  <c r="D13" i="2"/>
  <c r="N10" i="2"/>
  <c r="M10" i="2"/>
  <c r="K10" i="2"/>
  <c r="J10" i="2"/>
  <c r="H10" i="2"/>
  <c r="G10" i="2"/>
  <c r="E10" i="2"/>
  <c r="D10" i="2"/>
  <c r="N9" i="2"/>
  <c r="M9" i="2"/>
  <c r="K9" i="2"/>
  <c r="J9" i="2"/>
  <c r="H9" i="2"/>
  <c r="G9" i="2"/>
  <c r="E9" i="2"/>
  <c r="D9" i="2"/>
  <c r="N8" i="2"/>
  <c r="M8" i="2"/>
  <c r="K8" i="2"/>
  <c r="J8" i="2"/>
  <c r="H8" i="2"/>
  <c r="G8" i="2"/>
  <c r="E8" i="2"/>
  <c r="D8" i="2"/>
  <c r="N7" i="2"/>
  <c r="M7" i="2"/>
  <c r="K7" i="2"/>
  <c r="J7" i="2"/>
  <c r="H7" i="2"/>
  <c r="G7" i="2"/>
  <c r="E7" i="2"/>
  <c r="D7" i="2"/>
  <c r="M6" i="2"/>
  <c r="J6" i="2"/>
  <c r="G6" i="2"/>
  <c r="D6" i="2"/>
  <c r="D5" i="2"/>
  <c r="D4" i="2"/>
  <c r="D5" i="1"/>
  <c r="D4" i="1"/>
  <c r="E4" i="1"/>
  <c r="G4" i="1"/>
  <c r="H4" i="1"/>
  <c r="J4" i="1"/>
  <c r="K4" i="1"/>
  <c r="M4" i="1"/>
  <c r="N4" i="1"/>
  <c r="P4" i="1"/>
  <c r="Q4" i="1"/>
  <c r="S4" i="1"/>
  <c r="T4" i="1"/>
  <c r="V4" i="1"/>
  <c r="W4" i="1"/>
  <c r="G5" i="1"/>
  <c r="J5" i="1"/>
  <c r="M5" i="1"/>
  <c r="P5" i="1"/>
  <c r="S5" i="1"/>
  <c r="V5" i="1"/>
  <c r="D6" i="1"/>
  <c r="G6" i="1"/>
  <c r="J6" i="1"/>
  <c r="M6" i="1"/>
  <c r="P6" i="1"/>
  <c r="S6" i="1"/>
  <c r="V6" i="1"/>
  <c r="D7" i="1"/>
  <c r="E7" i="1"/>
  <c r="G7" i="1"/>
  <c r="H7" i="1"/>
  <c r="J7" i="1"/>
  <c r="K7" i="1"/>
  <c r="M7" i="1"/>
  <c r="N7" i="1"/>
  <c r="P7" i="1"/>
  <c r="Q7" i="1"/>
  <c r="S7" i="1"/>
  <c r="T7" i="1"/>
  <c r="V7" i="1"/>
  <c r="W7" i="1"/>
  <c r="D8" i="1"/>
  <c r="E8" i="1"/>
  <c r="G8" i="1"/>
  <c r="H8" i="1"/>
  <c r="J8" i="1"/>
  <c r="K8" i="1"/>
  <c r="M8" i="1"/>
  <c r="N8" i="1"/>
  <c r="P8" i="1"/>
  <c r="Q8" i="1"/>
  <c r="S8" i="1"/>
  <c r="T8" i="1"/>
  <c r="V8" i="1"/>
  <c r="W8" i="1"/>
  <c r="D9" i="1"/>
  <c r="E9" i="1"/>
  <c r="G9" i="1"/>
  <c r="H9" i="1"/>
  <c r="J9" i="1"/>
  <c r="K9" i="1"/>
  <c r="M9" i="1"/>
  <c r="N9" i="1"/>
  <c r="P9" i="1"/>
  <c r="Q9" i="1"/>
  <c r="S9" i="1"/>
  <c r="T9" i="1"/>
  <c r="V9" i="1"/>
  <c r="W9" i="1"/>
  <c r="D10" i="1"/>
  <c r="E10" i="1"/>
  <c r="G10" i="1"/>
  <c r="H10" i="1"/>
  <c r="J10" i="1"/>
  <c r="K10" i="1"/>
  <c r="M10" i="1"/>
  <c r="N10" i="1"/>
  <c r="P10" i="1"/>
  <c r="Q10" i="1"/>
  <c r="S10" i="1"/>
  <c r="T10" i="1"/>
  <c r="V10" i="1"/>
  <c r="W10" i="1"/>
  <c r="D11" i="1"/>
  <c r="E11" i="1"/>
  <c r="G11" i="1"/>
  <c r="H11" i="1"/>
  <c r="J11" i="1"/>
  <c r="K11" i="1"/>
  <c r="M11" i="1"/>
  <c r="N11" i="1"/>
  <c r="P11" i="1"/>
  <c r="Q11" i="1"/>
  <c r="S11" i="1"/>
  <c r="T11" i="1"/>
  <c r="V11" i="1"/>
  <c r="W11" i="1"/>
  <c r="D12" i="1"/>
  <c r="G12" i="1"/>
  <c r="J12" i="1"/>
  <c r="M12" i="1"/>
  <c r="P12" i="1"/>
  <c r="S12" i="1"/>
  <c r="V12" i="1"/>
  <c r="D13" i="1"/>
  <c r="G13" i="1"/>
  <c r="J13" i="1"/>
  <c r="M13" i="1"/>
  <c r="P13" i="1"/>
  <c r="S13" i="1"/>
  <c r="V13" i="1"/>
  <c r="D14" i="1"/>
  <c r="E14" i="1"/>
  <c r="G14" i="1"/>
  <c r="H14" i="1"/>
  <c r="J14" i="1"/>
  <c r="K14" i="1"/>
  <c r="M14" i="1"/>
  <c r="N14" i="1"/>
  <c r="P14" i="1"/>
  <c r="Q14" i="1"/>
  <c r="S14" i="1"/>
  <c r="T14" i="1"/>
  <c r="V14" i="1"/>
  <c r="W14" i="1"/>
  <c r="D15" i="1"/>
  <c r="E15" i="1"/>
  <c r="G15" i="1"/>
  <c r="H15" i="1"/>
  <c r="J15" i="1"/>
  <c r="K15" i="1"/>
  <c r="M15" i="1"/>
  <c r="N15" i="1"/>
  <c r="P15" i="1"/>
  <c r="Q15" i="1"/>
  <c r="S15" i="1"/>
  <c r="T15" i="1"/>
  <c r="V15" i="1"/>
  <c r="W15" i="1"/>
  <c r="D16" i="1"/>
  <c r="E16" i="1"/>
  <c r="G16" i="1"/>
  <c r="H16" i="1"/>
  <c r="J16" i="1"/>
  <c r="K16" i="1"/>
  <c r="M16" i="1"/>
  <c r="N16" i="1"/>
  <c r="P16" i="1"/>
  <c r="Q16" i="1"/>
  <c r="S16" i="1"/>
  <c r="T16" i="1"/>
  <c r="V16" i="1"/>
  <c r="W16" i="1"/>
  <c r="D17" i="1"/>
  <c r="E17" i="1"/>
  <c r="G17" i="1"/>
  <c r="H17" i="1"/>
  <c r="J17" i="1"/>
  <c r="K17" i="1"/>
  <c r="M17" i="1"/>
  <c r="N17" i="1"/>
  <c r="P17" i="1"/>
  <c r="Q17" i="1"/>
  <c r="S17" i="1"/>
  <c r="T17" i="1"/>
  <c r="V17" i="1"/>
  <c r="W17" i="1"/>
  <c r="E18" i="1"/>
  <c r="G18" i="1"/>
  <c r="H18" i="1"/>
  <c r="J18" i="1"/>
  <c r="K18" i="1"/>
  <c r="M18" i="1"/>
  <c r="N18" i="1"/>
  <c r="P18" i="1"/>
  <c r="Q18" i="1"/>
  <c r="S18" i="1"/>
  <c r="T18" i="1"/>
  <c r="V18" i="1"/>
  <c r="W18" i="1"/>
  <c r="D19" i="1"/>
  <c r="G19" i="1"/>
  <c r="J19" i="1"/>
  <c r="M19" i="1"/>
  <c r="P19" i="1"/>
  <c r="S19" i="1"/>
  <c r="V19" i="1"/>
  <c r="D20" i="1"/>
  <c r="G20" i="1"/>
  <c r="J20" i="1"/>
  <c r="M20" i="1"/>
  <c r="P20" i="1"/>
  <c r="S20" i="1"/>
  <c r="V20" i="1"/>
  <c r="D21" i="1"/>
  <c r="E21" i="1"/>
  <c r="G21" i="1"/>
  <c r="H21" i="1"/>
  <c r="J21" i="1"/>
  <c r="K21" i="1"/>
  <c r="M21" i="1"/>
  <c r="N21" i="1"/>
  <c r="P21" i="1"/>
  <c r="Q21" i="1"/>
  <c r="S21" i="1"/>
  <c r="T21" i="1"/>
  <c r="V21" i="1"/>
  <c r="W21" i="1"/>
  <c r="D22" i="1"/>
  <c r="E22" i="1"/>
  <c r="G22" i="1"/>
  <c r="H22" i="1"/>
  <c r="J22" i="1"/>
  <c r="K22" i="1"/>
  <c r="M22" i="1"/>
  <c r="N22" i="1"/>
  <c r="P22" i="1"/>
  <c r="Q22" i="1"/>
  <c r="S22" i="1"/>
  <c r="T22" i="1"/>
  <c r="V22" i="1"/>
  <c r="W22" i="1"/>
  <c r="D23" i="1"/>
  <c r="E23" i="1"/>
  <c r="G23" i="1"/>
  <c r="H23" i="1"/>
  <c r="J23" i="1"/>
  <c r="K23" i="1"/>
  <c r="M23" i="1"/>
  <c r="N23" i="1"/>
  <c r="P23" i="1"/>
  <c r="Q23" i="1"/>
  <c r="S23" i="1"/>
  <c r="T23" i="1"/>
  <c r="V23" i="1"/>
  <c r="W23" i="1"/>
  <c r="D24" i="1"/>
  <c r="E24" i="1"/>
  <c r="G24" i="1"/>
  <c r="H24" i="1"/>
  <c r="J24" i="1"/>
  <c r="K24" i="1"/>
  <c r="M24" i="1"/>
  <c r="N24" i="1"/>
  <c r="P24" i="1"/>
  <c r="Q24" i="1"/>
  <c r="S24" i="1"/>
  <c r="T24" i="1"/>
  <c r="V24" i="1"/>
  <c r="W24" i="1"/>
  <c r="D25" i="1"/>
  <c r="E25" i="1"/>
  <c r="G25" i="1"/>
  <c r="H25" i="1"/>
  <c r="J25" i="1"/>
  <c r="K25" i="1"/>
  <c r="M25" i="1"/>
  <c r="N25" i="1"/>
  <c r="P25" i="1"/>
  <c r="Q25" i="1"/>
  <c r="S25" i="1"/>
  <c r="T25" i="1"/>
  <c r="V25" i="1"/>
  <c r="W25" i="1"/>
  <c r="D26" i="1"/>
  <c r="G26" i="1"/>
  <c r="J26" i="1"/>
  <c r="M26" i="1"/>
  <c r="P26" i="1"/>
  <c r="S26" i="1"/>
  <c r="V26" i="1"/>
  <c r="D27" i="1"/>
  <c r="G27" i="1"/>
  <c r="J27" i="1"/>
  <c r="M27" i="1"/>
  <c r="P27" i="1"/>
  <c r="S27" i="1"/>
  <c r="V27" i="1"/>
  <c r="D28" i="1"/>
  <c r="E28" i="1"/>
  <c r="G28" i="1"/>
  <c r="H28" i="1"/>
  <c r="J28" i="1"/>
  <c r="K28" i="1"/>
  <c r="M28" i="1"/>
  <c r="N28" i="1"/>
  <c r="P28" i="1"/>
  <c r="Q28" i="1"/>
  <c r="S28" i="1"/>
  <c r="T28" i="1"/>
  <c r="V28" i="1"/>
  <c r="W28" i="1"/>
  <c r="D29" i="1"/>
  <c r="E29" i="1"/>
  <c r="G29" i="1"/>
  <c r="H29" i="1"/>
  <c r="J29" i="1"/>
  <c r="K29" i="1"/>
  <c r="M29" i="1"/>
  <c r="N29" i="1"/>
  <c r="P29" i="1"/>
  <c r="Q29" i="1"/>
  <c r="S29" i="1"/>
  <c r="T29" i="1"/>
  <c r="V29" i="1"/>
  <c r="W29" i="1"/>
  <c r="D30" i="1"/>
  <c r="E30" i="1"/>
  <c r="G30" i="1"/>
  <c r="H30" i="1"/>
  <c r="J30" i="1"/>
  <c r="K30" i="1"/>
  <c r="M30" i="1"/>
  <c r="N30" i="1"/>
  <c r="P30" i="1"/>
  <c r="Q30" i="1"/>
  <c r="S30" i="1"/>
  <c r="T30" i="1"/>
  <c r="V30" i="1"/>
  <c r="W30" i="1"/>
  <c r="D31" i="1"/>
  <c r="E31" i="1"/>
  <c r="G31" i="1"/>
  <c r="H31" i="1"/>
  <c r="J31" i="1"/>
  <c r="K31" i="1"/>
  <c r="M31" i="1"/>
  <c r="N31" i="1"/>
  <c r="P31" i="1"/>
  <c r="Q31" i="1"/>
  <c r="S31" i="1"/>
  <c r="T31" i="1"/>
  <c r="V31" i="1"/>
  <c r="W31" i="1"/>
  <c r="D32" i="1"/>
  <c r="E32" i="1"/>
  <c r="G32" i="1"/>
  <c r="H32" i="1"/>
  <c r="J32" i="1"/>
  <c r="K32" i="1"/>
  <c r="M32" i="1"/>
  <c r="N32" i="1"/>
  <c r="P32" i="1"/>
  <c r="Q32" i="1"/>
  <c r="S32" i="1"/>
  <c r="T32" i="1"/>
  <c r="V32" i="1"/>
  <c r="W32" i="1"/>
  <c r="D33" i="1"/>
  <c r="G33" i="1"/>
  <c r="J33" i="1"/>
  <c r="M33" i="1"/>
  <c r="P33" i="1"/>
  <c r="S33" i="1"/>
  <c r="V33" i="1"/>
  <c r="D34" i="1"/>
  <c r="G34" i="1"/>
  <c r="J34" i="1"/>
  <c r="M34" i="1"/>
  <c r="P34" i="1"/>
  <c r="S34" i="1"/>
  <c r="V34" i="1"/>
  <c r="B35" i="1"/>
  <c r="I35" i="1" s="1"/>
  <c r="D35" i="2" l="1"/>
  <c r="E35" i="2"/>
  <c r="U35" i="1"/>
  <c r="X35" i="1"/>
  <c r="T35" i="1"/>
  <c r="V35" i="1"/>
  <c r="H35" i="1"/>
  <c r="L35" i="1"/>
  <c r="Z35" i="1"/>
  <c r="J35" i="1"/>
  <c r="P35" i="1"/>
  <c r="G35" i="1"/>
  <c r="F35" i="1"/>
  <c r="O35" i="1"/>
  <c r="W35" i="1"/>
  <c r="Q35" i="1"/>
  <c r="E35" i="1"/>
  <c r="K35" i="1"/>
  <c r="N35" i="2"/>
  <c r="H35" i="2"/>
  <c r="S35" i="1"/>
  <c r="G35" i="2"/>
  <c r="J35" i="2"/>
  <c r="M35" i="2"/>
  <c r="AA35" i="1"/>
  <c r="M35" i="1"/>
  <c r="C35" i="1"/>
  <c r="AB35" i="1"/>
  <c r="D35" i="1"/>
  <c r="R35" i="1"/>
  <c r="K35" i="2"/>
  <c r="N35" i="1"/>
</calcChain>
</file>

<file path=xl/sharedStrings.xml><?xml version="1.0" encoding="utf-8"?>
<sst xmlns="http://schemas.openxmlformats.org/spreadsheetml/2006/main" count="123" uniqueCount="28">
  <si>
    <t xml:space="preserve">      HN</t>
  </si>
  <si>
    <t>LME</t>
  </si>
  <si>
    <t xml:space="preserve"> </t>
  </si>
  <si>
    <t>Date</t>
  </si>
  <si>
    <t>EUR/USD</t>
  </si>
  <si>
    <t>EUR/mt</t>
  </si>
  <si>
    <t>HN</t>
  </si>
  <si>
    <t>CZK/EUR</t>
  </si>
  <si>
    <t>CZK/USD</t>
  </si>
  <si>
    <t>USD/mt</t>
  </si>
  <si>
    <t>CZK/mt</t>
  </si>
  <si>
    <t xml:space="preserve">    Al Settl.</t>
  </si>
  <si>
    <t xml:space="preserve">         AA settl.</t>
  </si>
  <si>
    <t xml:space="preserve">         Zn Settl.</t>
  </si>
  <si>
    <t xml:space="preserve">         Ni Settl.</t>
  </si>
  <si>
    <t xml:space="preserve">         Pb settl.</t>
  </si>
  <si>
    <t xml:space="preserve">        Sn Settl. </t>
  </si>
  <si>
    <t xml:space="preserve">               Cu Settl.</t>
  </si>
  <si>
    <t>bez záruky     without guarantee     bez gwarancje</t>
  </si>
  <si>
    <t>LME FX</t>
  </si>
  <si>
    <t>Cu cash Buyer</t>
  </si>
  <si>
    <r>
      <t xml:space="preserve">Cu cash seller </t>
    </r>
    <r>
      <rPr>
        <sz val="10"/>
        <rFont val="Calibri"/>
        <family val="2"/>
        <charset val="238"/>
      </rPr>
      <t xml:space="preserve">&amp; </t>
    </r>
    <r>
      <rPr>
        <sz val="10"/>
        <rFont val="Century Gothic"/>
        <family val="2"/>
      </rPr>
      <t>Settl.</t>
    </r>
  </si>
  <si>
    <t>Cu 3 month Buyer</t>
  </si>
  <si>
    <t>Cu 3 months Seller</t>
  </si>
  <si>
    <t>ECB</t>
  </si>
  <si>
    <t>days</t>
  </si>
  <si>
    <t>November</t>
  </si>
  <si>
    <t>BFIX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</si>
</sst>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0.000"/>
    <numFmt numFmtId="166" formatCode="0.0000"/>
    <numFmt numFmtId="167" formatCode="#,##0.0"/>
    <numFmt numFmtId="168" formatCode="#,##0.0000"/>
    <numFmt numFmtId="169" formatCode="#,##0.000"/>
    <numFmt numFmtId="170" formatCode="0.00000"/>
  </numFmts>
  <fonts count="9" x14ac:knownFonts="1">
    <font>
      <sz val="10"/>
      <name val="Arial CE"/>
      <charset val="238"/>
    </font>
    <font>
      <sz val="10"/>
      <name val="Arial"/>
      <family val="2"/>
      <charset val="238"/>
    </font>
    <font>
      <sz val="9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10"/>
      <name val="Calibri"/>
      <family val="2"/>
      <charset val="238"/>
    </font>
    <font>
      <sz val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0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1" xfId="1" applyFont="1" applyFill="1" applyBorder="1"/>
    <xf numFmtId="164" fontId="3" fillId="0" borderId="2" xfId="1" applyNumberFormat="1" applyFont="1" applyFill="1" applyBorder="1"/>
    <xf numFmtId="164" fontId="3" fillId="0" borderId="3" xfId="1" applyNumberFormat="1" applyFont="1" applyFill="1" applyBorder="1"/>
    <xf numFmtId="164" fontId="3" fillId="0" borderId="4" xfId="1" applyNumberFormat="1" applyFont="1" applyFill="1" applyBorder="1"/>
    <xf numFmtId="0" fontId="3" fillId="0" borderId="3" xfId="1" applyFont="1" applyFill="1" applyBorder="1"/>
    <xf numFmtId="0" fontId="3" fillId="0" borderId="2" xfId="1" applyFont="1" applyFill="1" applyBorder="1"/>
    <xf numFmtId="0" fontId="4" fillId="0" borderId="5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6" xfId="1" applyFont="1" applyFill="1" applyBorder="1" applyAlignment="1">
      <alignment horizontal="center"/>
    </xf>
    <xf numFmtId="164" fontId="3" fillId="0" borderId="7" xfId="1" applyNumberFormat="1" applyFont="1" applyFill="1" applyBorder="1"/>
    <xf numFmtId="164" fontId="3" fillId="0" borderId="0" xfId="1" applyNumberFormat="1" applyFont="1" applyFill="1" applyBorder="1"/>
    <xf numFmtId="164" fontId="3" fillId="0" borderId="8" xfId="1" applyNumberFormat="1" applyFont="1" applyFill="1" applyBorder="1"/>
    <xf numFmtId="0" fontId="3" fillId="0" borderId="0" xfId="1" applyFont="1" applyFill="1" applyBorder="1"/>
    <xf numFmtId="0" fontId="3" fillId="0" borderId="7" xfId="1" applyFont="1" applyFill="1" applyBorder="1"/>
    <xf numFmtId="0" fontId="4" fillId="0" borderId="9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165" fontId="4" fillId="0" borderId="9" xfId="1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164" fontId="3" fillId="0" borderId="11" xfId="1" applyNumberFormat="1" applyFont="1" applyFill="1" applyBorder="1"/>
    <xf numFmtId="164" fontId="3" fillId="0" borderId="12" xfId="1" applyNumberFormat="1" applyFont="1" applyFill="1" applyBorder="1"/>
    <xf numFmtId="164" fontId="3" fillId="0" borderId="13" xfId="1" applyNumberFormat="1" applyFont="1" applyFill="1" applyBorder="1"/>
    <xf numFmtId="164" fontId="3" fillId="0" borderId="14" xfId="1" applyNumberFormat="1" applyFont="1" applyFill="1" applyBorder="1"/>
    <xf numFmtId="164" fontId="3" fillId="0" borderId="15" xfId="1" applyNumberFormat="1" applyFont="1" applyFill="1" applyBorder="1"/>
    <xf numFmtId="0" fontId="3" fillId="0" borderId="16" xfId="1" applyFont="1" applyFill="1" applyBorder="1"/>
    <xf numFmtId="0" fontId="3" fillId="0" borderId="11" xfId="1" applyFont="1" applyFill="1" applyBorder="1"/>
    <xf numFmtId="164" fontId="3" fillId="0" borderId="17" xfId="1" applyNumberFormat="1" applyFont="1" applyFill="1" applyBorder="1"/>
    <xf numFmtId="0" fontId="4" fillId="0" borderId="13" xfId="1" applyFont="1" applyFill="1" applyBorder="1" applyAlignment="1">
      <alignment horizontal="center"/>
    </xf>
    <xf numFmtId="165" fontId="4" fillId="0" borderId="18" xfId="1" applyNumberFormat="1" applyFont="1" applyFill="1" applyBorder="1"/>
    <xf numFmtId="0" fontId="3" fillId="0" borderId="13" xfId="1" applyFont="1" applyFill="1" applyBorder="1"/>
    <xf numFmtId="0" fontId="3" fillId="0" borderId="19" xfId="1" applyFont="1" applyFill="1" applyBorder="1" applyAlignment="1">
      <alignment horizontal="center"/>
    </xf>
    <xf numFmtId="0" fontId="3" fillId="0" borderId="20" xfId="1" applyFont="1" applyBorder="1"/>
    <xf numFmtId="167" fontId="3" fillId="0" borderId="20" xfId="1" applyNumberFormat="1" applyFont="1" applyBorder="1"/>
    <xf numFmtId="4" fontId="3" fillId="0" borderId="21" xfId="1" applyNumberFormat="1" applyFont="1" applyFill="1" applyBorder="1"/>
    <xf numFmtId="4" fontId="3" fillId="0" borderId="20" xfId="1" applyNumberFormat="1" applyFont="1" applyFill="1" applyBorder="1"/>
    <xf numFmtId="3" fontId="3" fillId="0" borderId="20" xfId="1" applyNumberFormat="1" applyFont="1" applyBorder="1"/>
    <xf numFmtId="166" fontId="3" fillId="0" borderId="20" xfId="1" applyNumberFormat="1" applyFont="1" applyBorder="1"/>
    <xf numFmtId="166" fontId="3" fillId="0" borderId="22" xfId="1" applyNumberFormat="1" applyFont="1" applyBorder="1"/>
    <xf numFmtId="165" fontId="3" fillId="0" borderId="20" xfId="1" applyNumberFormat="1" applyFont="1" applyBorder="1"/>
    <xf numFmtId="0" fontId="3" fillId="0" borderId="23" xfId="1" applyFont="1" applyFill="1" applyBorder="1" applyAlignment="1">
      <alignment horizontal="center"/>
    </xf>
    <xf numFmtId="0" fontId="3" fillId="0" borderId="22" xfId="1" applyFont="1" applyBorder="1"/>
    <xf numFmtId="167" fontId="3" fillId="0" borderId="22" xfId="1" applyNumberFormat="1" applyFont="1" applyBorder="1"/>
    <xf numFmtId="3" fontId="3" fillId="0" borderId="22" xfId="1" applyNumberFormat="1" applyFont="1" applyBorder="1"/>
    <xf numFmtId="165" fontId="3" fillId="0" borderId="22" xfId="1" applyNumberFormat="1" applyFont="1" applyBorder="1"/>
    <xf numFmtId="0" fontId="3" fillId="0" borderId="24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26" xfId="1" applyFont="1" applyFill="1" applyBorder="1"/>
    <xf numFmtId="4" fontId="4" fillId="0" borderId="27" xfId="1" applyNumberFormat="1" applyFont="1" applyFill="1" applyBorder="1"/>
    <xf numFmtId="0" fontId="3" fillId="0" borderId="0" xfId="1" applyFont="1" applyAlignment="1">
      <alignment horizontal="center"/>
    </xf>
    <xf numFmtId="0" fontId="3" fillId="0" borderId="0" xfId="1" applyFont="1"/>
    <xf numFmtId="164" fontId="3" fillId="0" borderId="0" xfId="1" applyNumberFormat="1" applyFont="1"/>
    <xf numFmtId="4" fontId="3" fillId="0" borderId="0" xfId="1" applyNumberFormat="1" applyFont="1"/>
    <xf numFmtId="0" fontId="2" fillId="0" borderId="0" xfId="1" applyFont="1"/>
    <xf numFmtId="165" fontId="2" fillId="0" borderId="0" xfId="1" applyNumberFormat="1" applyFont="1"/>
    <xf numFmtId="49" fontId="2" fillId="0" borderId="2" xfId="1" applyNumberFormat="1" applyFont="1" applyFill="1" applyBorder="1" applyAlignment="1">
      <alignment horizontal="left"/>
    </xf>
    <xf numFmtId="0" fontId="4" fillId="0" borderId="28" xfId="1" applyFont="1" applyFill="1" applyBorder="1"/>
    <xf numFmtId="0" fontId="3" fillId="0" borderId="29" xfId="1" applyFont="1" applyFill="1" applyBorder="1"/>
    <xf numFmtId="0" fontId="3" fillId="0" borderId="12" xfId="1" applyFont="1" applyFill="1" applyBorder="1"/>
    <xf numFmtId="0" fontId="3" fillId="0" borderId="30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165" fontId="4" fillId="0" borderId="32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left"/>
    </xf>
    <xf numFmtId="0" fontId="4" fillId="0" borderId="32" xfId="1" applyFont="1" applyFill="1" applyBorder="1" applyAlignment="1">
      <alignment horizontal="center"/>
    </xf>
    <xf numFmtId="0" fontId="4" fillId="0" borderId="33" xfId="1" applyFont="1" applyFill="1" applyBorder="1"/>
    <xf numFmtId="0" fontId="4" fillId="0" borderId="34" xfId="1" applyFont="1" applyFill="1" applyBorder="1" applyAlignment="1">
      <alignment horizontal="center"/>
    </xf>
    <xf numFmtId="167" fontId="3" fillId="0" borderId="35" xfId="1" applyNumberFormat="1" applyFont="1" applyBorder="1"/>
    <xf numFmtId="4" fontId="3" fillId="0" borderId="22" xfId="1" applyNumberFormat="1" applyFont="1" applyFill="1" applyBorder="1"/>
    <xf numFmtId="4" fontId="6" fillId="0" borderId="26" xfId="1" applyNumberFormat="1" applyFont="1" applyFill="1" applyBorder="1"/>
    <xf numFmtId="4" fontId="6" fillId="0" borderId="27" xfId="1" applyNumberFormat="1" applyFont="1" applyFill="1" applyBorder="1"/>
    <xf numFmtId="0" fontId="3" fillId="0" borderId="36" xfId="1" applyFont="1" applyFill="1" applyBorder="1" applyAlignment="1">
      <alignment horizontal="center"/>
    </xf>
    <xf numFmtId="0" fontId="3" fillId="0" borderId="37" xfId="1" applyFont="1" applyBorder="1"/>
    <xf numFmtId="167" fontId="3" fillId="0" borderId="37" xfId="1" applyNumberFormat="1" applyFont="1" applyBorder="1"/>
    <xf numFmtId="166" fontId="3" fillId="0" borderId="37" xfId="1" applyNumberFormat="1" applyFont="1" applyBorder="1"/>
    <xf numFmtId="165" fontId="3" fillId="0" borderId="37" xfId="1" applyNumberFormat="1" applyFont="1" applyBorder="1"/>
    <xf numFmtId="0" fontId="3" fillId="0" borderId="1" xfId="1" applyFont="1" applyFill="1" applyBorder="1" applyAlignment="1">
      <alignment horizontal="center"/>
    </xf>
    <xf numFmtId="166" fontId="4" fillId="0" borderId="18" xfId="1" applyNumberFormat="1" applyFont="1" applyFill="1" applyBorder="1" applyAlignment="1">
      <alignment horizontal="center"/>
    </xf>
    <xf numFmtId="49" fontId="4" fillId="0" borderId="2" xfId="1" applyNumberFormat="1" applyFont="1" applyFill="1" applyBorder="1" applyAlignment="1">
      <alignment horizontal="left"/>
    </xf>
    <xf numFmtId="170" fontId="3" fillId="0" borderId="20" xfId="1" applyNumberFormat="1" applyFont="1" applyBorder="1"/>
    <xf numFmtId="170" fontId="3" fillId="0" borderId="22" xfId="1" applyNumberFormat="1" applyFont="1" applyBorder="1"/>
    <xf numFmtId="170" fontId="4" fillId="0" borderId="26" xfId="1" applyNumberFormat="1" applyFont="1" applyFill="1" applyBorder="1"/>
    <xf numFmtId="4" fontId="8" fillId="2" borderId="26" xfId="1" applyNumberFormat="1" applyFont="1" applyFill="1" applyBorder="1"/>
    <xf numFmtId="4" fontId="7" fillId="2" borderId="26" xfId="1" applyNumberFormat="1" applyFont="1" applyFill="1" applyBorder="1"/>
    <xf numFmtId="168" fontId="8" fillId="2" borderId="26" xfId="1" applyNumberFormat="1" applyFont="1" applyFill="1" applyBorder="1"/>
    <xf numFmtId="169" fontId="8" fillId="2" borderId="26" xfId="1" applyNumberFormat="1" applyFont="1" applyFill="1" applyBorder="1"/>
  </cellXfs>
  <cellStyles count="2">
    <cellStyle name="Normální" xfId="0" builtinId="0"/>
    <cellStyle name="normální_Lis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6"/>
  <sheetViews>
    <sheetView workbookViewId="0">
      <pane xSplit="1" topLeftCell="B1" activePane="topRight" state="frozen"/>
      <selection pane="topRight" activeCell="G40" sqref="G40"/>
    </sheetView>
  </sheetViews>
  <sheetFormatPr defaultRowHeight="12.75" x14ac:dyDescent="0.2"/>
  <cols>
    <col min="1" max="1" width="8.42578125" customWidth="1"/>
    <col min="2" max="2" width="6" customWidth="1"/>
    <col min="4" max="4" width="8.5703125" customWidth="1"/>
    <col min="5" max="5" width="10.5703125" customWidth="1"/>
    <col min="17" max="17" width="9.85546875" customWidth="1"/>
    <col min="21" max="21" width="8.140625" customWidth="1"/>
    <col min="23" max="23" width="10.5703125" customWidth="1"/>
  </cols>
  <sheetData>
    <row r="1" spans="1:28" ht="14.25" x14ac:dyDescent="0.3">
      <c r="A1" s="76" t="s">
        <v>26</v>
      </c>
      <c r="B1" s="74">
        <v>2019</v>
      </c>
      <c r="C1" s="2" t="s">
        <v>17</v>
      </c>
      <c r="D1" s="3"/>
      <c r="E1" s="3"/>
      <c r="F1" s="2" t="s">
        <v>11</v>
      </c>
      <c r="G1" s="3"/>
      <c r="H1" s="4"/>
      <c r="I1" s="5" t="s">
        <v>12</v>
      </c>
      <c r="J1" s="3"/>
      <c r="K1" s="3"/>
      <c r="L1" s="6" t="s">
        <v>13</v>
      </c>
      <c r="M1" s="3"/>
      <c r="N1" s="3"/>
      <c r="O1" s="1" t="s">
        <v>14</v>
      </c>
      <c r="P1" s="3"/>
      <c r="Q1" s="3"/>
      <c r="R1" s="6" t="s">
        <v>15</v>
      </c>
      <c r="S1" s="3"/>
      <c r="T1" s="4"/>
      <c r="U1" s="5" t="s">
        <v>16</v>
      </c>
      <c r="V1" s="3"/>
      <c r="W1" s="3"/>
      <c r="X1" s="7" t="s">
        <v>24</v>
      </c>
      <c r="Y1" s="7" t="s">
        <v>27</v>
      </c>
      <c r="Z1" s="8" t="s">
        <v>19</v>
      </c>
      <c r="AA1" s="60" t="s">
        <v>6</v>
      </c>
      <c r="AB1" s="55" t="s">
        <v>0</v>
      </c>
    </row>
    <row r="2" spans="1:28" ht="14.25" x14ac:dyDescent="0.3">
      <c r="A2" s="9" t="s">
        <v>3</v>
      </c>
      <c r="B2" s="58" t="s">
        <v>1</v>
      </c>
      <c r="C2" s="10" t="s">
        <v>9</v>
      </c>
      <c r="D2" s="11" t="s">
        <v>5</v>
      </c>
      <c r="E2" s="11" t="s">
        <v>10</v>
      </c>
      <c r="F2" s="10" t="s">
        <v>9</v>
      </c>
      <c r="G2" s="11" t="s">
        <v>5</v>
      </c>
      <c r="H2" s="12" t="s">
        <v>10</v>
      </c>
      <c r="I2" s="13" t="s">
        <v>9</v>
      </c>
      <c r="J2" s="11" t="s">
        <v>5</v>
      </c>
      <c r="K2" s="11" t="s">
        <v>10</v>
      </c>
      <c r="L2" s="14" t="s">
        <v>9</v>
      </c>
      <c r="M2" s="11" t="s">
        <v>5</v>
      </c>
      <c r="N2" s="11" t="s">
        <v>10</v>
      </c>
      <c r="O2" s="56" t="s">
        <v>9</v>
      </c>
      <c r="P2" s="11" t="s">
        <v>5</v>
      </c>
      <c r="Q2" s="11" t="s">
        <v>10</v>
      </c>
      <c r="R2" s="14" t="s">
        <v>9</v>
      </c>
      <c r="S2" s="11" t="s">
        <v>5</v>
      </c>
      <c r="T2" s="12" t="s">
        <v>10</v>
      </c>
      <c r="U2" s="13" t="s">
        <v>9</v>
      </c>
      <c r="V2" s="11" t="s">
        <v>5</v>
      </c>
      <c r="W2" s="11" t="s">
        <v>10</v>
      </c>
      <c r="X2" s="15" t="s">
        <v>4</v>
      </c>
      <c r="Y2" s="15" t="s">
        <v>4</v>
      </c>
      <c r="Z2" s="16" t="s">
        <v>4</v>
      </c>
      <c r="AA2" s="17" t="s">
        <v>7</v>
      </c>
      <c r="AB2" s="16" t="s">
        <v>8</v>
      </c>
    </row>
    <row r="3" spans="1:28" ht="15" thickBot="1" x14ac:dyDescent="0.35">
      <c r="A3" s="18" t="s">
        <v>2</v>
      </c>
      <c r="B3" s="59" t="s">
        <v>25</v>
      </c>
      <c r="C3" s="19"/>
      <c r="D3" s="20"/>
      <c r="E3" s="21"/>
      <c r="F3" s="19"/>
      <c r="G3" s="22"/>
      <c r="H3" s="23"/>
      <c r="I3" s="24"/>
      <c r="J3" s="20"/>
      <c r="K3" s="22"/>
      <c r="L3" s="25"/>
      <c r="M3" s="20"/>
      <c r="N3" s="22"/>
      <c r="O3" s="57"/>
      <c r="P3" s="20"/>
      <c r="Q3" s="22"/>
      <c r="R3" s="25"/>
      <c r="S3" s="20"/>
      <c r="T3" s="26"/>
      <c r="U3" s="24"/>
      <c r="V3" s="20"/>
      <c r="W3" s="22"/>
      <c r="X3" s="75">
        <v>-3.0000000000000001E-3</v>
      </c>
      <c r="Y3" s="75">
        <v>-3.0000000000000001E-3</v>
      </c>
      <c r="Z3" s="27"/>
      <c r="AA3" s="28"/>
      <c r="AB3" s="29"/>
    </row>
    <row r="4" spans="1:28" ht="13.5" x14ac:dyDescent="0.25">
      <c r="A4" s="30">
        <v>1</v>
      </c>
      <c r="B4" s="31">
        <v>1</v>
      </c>
      <c r="C4" s="32">
        <v>5797</v>
      </c>
      <c r="D4" s="33">
        <f t="shared" ref="D4:D18" si="0">IF(C4=0,"",C4/Z4)</f>
        <v>5207.9777198814127</v>
      </c>
      <c r="E4" s="34">
        <f t="shared" ref="E4:E32" si="1">C4*AB4</f>
        <v>132786.08199999999</v>
      </c>
      <c r="F4" s="32">
        <v>1766</v>
      </c>
      <c r="G4" s="34">
        <f t="shared" ref="G4:G34" si="2">IF(F4=0,"",F4/Z4)</f>
        <v>1586.5600574970802</v>
      </c>
      <c r="H4" s="34">
        <f t="shared" ref="H4:H32" si="3">F4*AB4</f>
        <v>40451.995999999999</v>
      </c>
      <c r="I4" s="32">
        <v>1370</v>
      </c>
      <c r="J4" s="34">
        <f t="shared" ref="J4:J34" si="4">IF(I4=0,"",I4/Z4)</f>
        <v>1230.7968735962627</v>
      </c>
      <c r="K4" s="34">
        <f t="shared" ref="K4:K32" si="5">I4*AB4</f>
        <v>31381.219999999998</v>
      </c>
      <c r="L4" s="32">
        <v>2541</v>
      </c>
      <c r="M4" s="34">
        <f t="shared" ref="M4:M34" si="6">IF(L4=0,"",L4/Z4)</f>
        <v>2282.8137633635793</v>
      </c>
      <c r="N4" s="34">
        <f t="shared" ref="N4:N32" si="7">L4*AB4</f>
        <v>58204.145999999993</v>
      </c>
      <c r="O4" s="35">
        <v>16750</v>
      </c>
      <c r="P4" s="34">
        <f t="shared" ref="P4:P34" si="8">IF(O4=0,"",O4/Z4)</f>
        <v>15048.063965501753</v>
      </c>
      <c r="Q4" s="34">
        <f t="shared" ref="Q4:Q32" si="9">O4*AB4</f>
        <v>383675.5</v>
      </c>
      <c r="R4" s="32">
        <v>2176</v>
      </c>
      <c r="S4" s="34">
        <f t="shared" ref="S4:S34" si="10">IF(R4=0,"",R4/Z4)</f>
        <v>1954.9007276974216</v>
      </c>
      <c r="T4" s="34">
        <f t="shared" ref="T4:T32" si="11">R4*AB4</f>
        <v>49843.455999999998</v>
      </c>
      <c r="U4" s="35">
        <v>16575</v>
      </c>
      <c r="V4" s="34">
        <f t="shared" ref="V4:V34" si="12">IF(U4=0,"",U4/Z4)</f>
        <v>14890.845386757705</v>
      </c>
      <c r="W4" s="34">
        <f t="shared" ref="W4:W32" si="13">U4*AB4</f>
        <v>379666.94999999995</v>
      </c>
      <c r="X4" s="36">
        <v>1.1109</v>
      </c>
      <c r="Y4" s="77">
        <v>1.11015</v>
      </c>
      <c r="Z4" s="36">
        <v>1.1131</v>
      </c>
      <c r="AA4" s="43">
        <v>25.515000000000001</v>
      </c>
      <c r="AB4" s="38">
        <v>22.905999999999999</v>
      </c>
    </row>
    <row r="5" spans="1:28" ht="13.5" x14ac:dyDescent="0.25">
      <c r="A5" s="39">
        <v>2</v>
      </c>
      <c r="B5" s="40"/>
      <c r="C5" s="41"/>
      <c r="D5" s="33" t="str">
        <f t="shared" si="0"/>
        <v/>
      </c>
      <c r="E5" s="34" t="s">
        <v>2</v>
      </c>
      <c r="F5" s="41"/>
      <c r="G5" s="34" t="str">
        <f t="shared" si="2"/>
        <v/>
      </c>
      <c r="H5" s="34" t="s">
        <v>2</v>
      </c>
      <c r="I5" s="41"/>
      <c r="J5" s="34" t="str">
        <f t="shared" si="4"/>
        <v/>
      </c>
      <c r="K5" s="34" t="s">
        <v>2</v>
      </c>
      <c r="L5" s="41"/>
      <c r="M5" s="34" t="str">
        <f t="shared" si="6"/>
        <v/>
      </c>
      <c r="N5" s="34" t="s">
        <v>2</v>
      </c>
      <c r="O5" s="42"/>
      <c r="P5" s="34" t="str">
        <f t="shared" si="8"/>
        <v/>
      </c>
      <c r="Q5" s="34" t="s">
        <v>2</v>
      </c>
      <c r="R5" s="41"/>
      <c r="S5" s="34" t="str">
        <f t="shared" si="10"/>
        <v/>
      </c>
      <c r="T5" s="34" t="s">
        <v>2</v>
      </c>
      <c r="U5" s="42"/>
      <c r="V5" s="34" t="str">
        <f t="shared" si="12"/>
        <v/>
      </c>
      <c r="W5" s="34" t="s">
        <v>2</v>
      </c>
      <c r="X5" s="37"/>
      <c r="Y5" s="78"/>
      <c r="Z5" s="37"/>
      <c r="AA5" s="43"/>
      <c r="AB5" s="43"/>
    </row>
    <row r="6" spans="1:28" ht="13.5" x14ac:dyDescent="0.25">
      <c r="A6" s="39">
        <v>3</v>
      </c>
      <c r="B6" s="40"/>
      <c r="C6" s="41"/>
      <c r="D6" s="33" t="str">
        <f t="shared" si="0"/>
        <v/>
      </c>
      <c r="E6" s="34" t="s">
        <v>2</v>
      </c>
      <c r="F6" s="41"/>
      <c r="G6" s="34" t="str">
        <f t="shared" si="2"/>
        <v/>
      </c>
      <c r="H6" s="34" t="s">
        <v>2</v>
      </c>
      <c r="I6" s="41"/>
      <c r="J6" s="34" t="str">
        <f t="shared" si="4"/>
        <v/>
      </c>
      <c r="K6" s="34" t="s">
        <v>2</v>
      </c>
      <c r="L6" s="41"/>
      <c r="M6" s="34" t="str">
        <f t="shared" si="6"/>
        <v/>
      </c>
      <c r="N6" s="34" t="s">
        <v>2</v>
      </c>
      <c r="O6" s="42"/>
      <c r="P6" s="34" t="str">
        <f t="shared" si="8"/>
        <v/>
      </c>
      <c r="Q6" s="34" t="s">
        <v>2</v>
      </c>
      <c r="R6" s="41"/>
      <c r="S6" s="34" t="str">
        <f t="shared" si="10"/>
        <v/>
      </c>
      <c r="T6" s="34" t="s">
        <v>2</v>
      </c>
      <c r="U6" s="42"/>
      <c r="V6" s="34" t="str">
        <f t="shared" si="12"/>
        <v/>
      </c>
      <c r="W6" s="34" t="s">
        <v>2</v>
      </c>
      <c r="X6" s="37"/>
      <c r="Y6" s="78"/>
      <c r="Z6" s="37"/>
      <c r="AA6" s="43"/>
      <c r="AB6" s="43"/>
    </row>
    <row r="7" spans="1:28" ht="13.5" x14ac:dyDescent="0.25">
      <c r="A7" s="39">
        <v>4</v>
      </c>
      <c r="B7" s="40">
        <v>1</v>
      </c>
      <c r="C7" s="41">
        <v>5846.5</v>
      </c>
      <c r="D7" s="33">
        <f t="shared" si="0"/>
        <v>5238.7992831541214</v>
      </c>
      <c r="E7" s="34">
        <f t="shared" si="1"/>
        <v>133686.06899999999</v>
      </c>
      <c r="F7" s="41">
        <v>1787</v>
      </c>
      <c r="G7" s="34">
        <f t="shared" si="2"/>
        <v>1601.2544802867383</v>
      </c>
      <c r="H7" s="34">
        <f t="shared" si="3"/>
        <v>40861.542000000001</v>
      </c>
      <c r="I7" s="41">
        <v>1360</v>
      </c>
      <c r="J7" s="34">
        <f t="shared" si="4"/>
        <v>1218.6379928315412</v>
      </c>
      <c r="K7" s="34">
        <f t="shared" si="5"/>
        <v>31097.759999999998</v>
      </c>
      <c r="L7" s="41">
        <v>2586</v>
      </c>
      <c r="M7" s="34">
        <f t="shared" si="6"/>
        <v>2317.2043010752686</v>
      </c>
      <c r="N7" s="34">
        <f t="shared" si="7"/>
        <v>59131.476000000002</v>
      </c>
      <c r="O7" s="42">
        <v>16595</v>
      </c>
      <c r="P7" s="34">
        <f t="shared" si="8"/>
        <v>14870.071684587812</v>
      </c>
      <c r="Q7" s="34">
        <f t="shared" si="9"/>
        <v>379461.27</v>
      </c>
      <c r="R7" s="41">
        <v>2176</v>
      </c>
      <c r="S7" s="34">
        <f t="shared" si="10"/>
        <v>1949.8207885304657</v>
      </c>
      <c r="T7" s="34">
        <f t="shared" si="11"/>
        <v>49756.415999999997</v>
      </c>
      <c r="U7" s="42">
        <v>16450</v>
      </c>
      <c r="V7" s="34">
        <f t="shared" si="12"/>
        <v>14740.143369175627</v>
      </c>
      <c r="W7" s="34">
        <f t="shared" si="13"/>
        <v>376145.7</v>
      </c>
      <c r="X7" s="37">
        <v>1.1128</v>
      </c>
      <c r="Y7" s="78">
        <v>1.1129500000000001</v>
      </c>
      <c r="Z7" s="37">
        <v>1.1160000000000001</v>
      </c>
      <c r="AA7" s="43">
        <v>25.515000000000001</v>
      </c>
      <c r="AB7" s="43">
        <v>22.866</v>
      </c>
    </row>
    <row r="8" spans="1:28" ht="13.5" x14ac:dyDescent="0.25">
      <c r="A8" s="39">
        <v>5</v>
      </c>
      <c r="B8" s="40">
        <v>1</v>
      </c>
      <c r="C8" s="41">
        <v>5880</v>
      </c>
      <c r="D8" s="33">
        <f t="shared" si="0"/>
        <v>5292.5292529252929</v>
      </c>
      <c r="E8" s="34">
        <f t="shared" si="1"/>
        <v>135145.92000000001</v>
      </c>
      <c r="F8" s="41">
        <v>1813.5</v>
      </c>
      <c r="G8" s="34">
        <f t="shared" si="2"/>
        <v>1632.3132313231324</v>
      </c>
      <c r="H8" s="34">
        <f t="shared" si="3"/>
        <v>41681.484000000004</v>
      </c>
      <c r="I8" s="41">
        <v>1331</v>
      </c>
      <c r="J8" s="34">
        <f t="shared" si="4"/>
        <v>1198.0198019801981</v>
      </c>
      <c r="K8" s="34">
        <f t="shared" si="5"/>
        <v>30591.704000000002</v>
      </c>
      <c r="L8" s="41">
        <v>2595</v>
      </c>
      <c r="M8" s="34">
        <f t="shared" si="6"/>
        <v>2335.7335733573359</v>
      </c>
      <c r="N8" s="34">
        <f t="shared" si="7"/>
        <v>59643.48</v>
      </c>
      <c r="O8" s="42">
        <v>16235</v>
      </c>
      <c r="P8" s="34">
        <f t="shared" si="8"/>
        <v>14612.961296129613</v>
      </c>
      <c r="Q8" s="34">
        <f t="shared" si="9"/>
        <v>373145.24000000005</v>
      </c>
      <c r="R8" s="41">
        <v>2173</v>
      </c>
      <c r="S8" s="34">
        <f t="shared" si="10"/>
        <v>1955.8955895589559</v>
      </c>
      <c r="T8" s="34">
        <f t="shared" si="11"/>
        <v>49944.232000000004</v>
      </c>
      <c r="U8" s="42">
        <v>16575</v>
      </c>
      <c r="V8" s="34">
        <f t="shared" si="12"/>
        <v>14918.991899189919</v>
      </c>
      <c r="W8" s="34">
        <f t="shared" si="13"/>
        <v>380959.80000000005</v>
      </c>
      <c r="X8" s="37">
        <v>1.1079000000000001</v>
      </c>
      <c r="Y8" s="78">
        <v>1.1080000000000001</v>
      </c>
      <c r="Z8" s="37">
        <v>1.111</v>
      </c>
      <c r="AA8" s="43">
        <v>25.535</v>
      </c>
      <c r="AB8" s="43">
        <v>22.984000000000002</v>
      </c>
    </row>
    <row r="9" spans="1:28" ht="13.5" x14ac:dyDescent="0.25">
      <c r="A9" s="39">
        <v>6</v>
      </c>
      <c r="B9" s="40">
        <v>1</v>
      </c>
      <c r="C9" s="41">
        <v>5913.5</v>
      </c>
      <c r="D9" s="33">
        <f t="shared" si="0"/>
        <v>5332.281334535618</v>
      </c>
      <c r="E9" s="34">
        <f t="shared" si="1"/>
        <v>135892.23000000001</v>
      </c>
      <c r="F9" s="41">
        <v>1817.5</v>
      </c>
      <c r="G9" s="34">
        <f t="shared" si="2"/>
        <v>1638.8638412984672</v>
      </c>
      <c r="H9" s="34">
        <f t="shared" si="3"/>
        <v>41766.15</v>
      </c>
      <c r="I9" s="41">
        <v>1335</v>
      </c>
      <c r="J9" s="34">
        <f t="shared" si="4"/>
        <v>1203.7871956717763</v>
      </c>
      <c r="K9" s="34">
        <f t="shared" si="5"/>
        <v>30678.3</v>
      </c>
      <c r="L9" s="41">
        <v>2528</v>
      </c>
      <c r="M9" s="34">
        <f t="shared" si="6"/>
        <v>2279.531109107304</v>
      </c>
      <c r="N9" s="34">
        <f t="shared" si="7"/>
        <v>58093.440000000002</v>
      </c>
      <c r="O9" s="42">
        <v>16390</v>
      </c>
      <c r="P9" s="34">
        <f t="shared" si="8"/>
        <v>14779.080252479711</v>
      </c>
      <c r="Q9" s="34">
        <f t="shared" si="9"/>
        <v>376642.2</v>
      </c>
      <c r="R9" s="41">
        <v>2138</v>
      </c>
      <c r="S9" s="34">
        <f t="shared" si="10"/>
        <v>1927.862939585212</v>
      </c>
      <c r="T9" s="34">
        <f t="shared" si="11"/>
        <v>49131.24</v>
      </c>
      <c r="U9" s="42">
        <v>16410</v>
      </c>
      <c r="V9" s="34">
        <f t="shared" si="12"/>
        <v>14797.114517583408</v>
      </c>
      <c r="W9" s="34">
        <f t="shared" si="13"/>
        <v>377101.8</v>
      </c>
      <c r="X9" s="37">
        <v>1.1060000000000001</v>
      </c>
      <c r="Y9" s="78">
        <v>1.10595</v>
      </c>
      <c r="Z9" s="37">
        <v>1.109</v>
      </c>
      <c r="AA9" s="43">
        <v>25.5</v>
      </c>
      <c r="AB9" s="43">
        <v>22.98</v>
      </c>
    </row>
    <row r="10" spans="1:28" ht="13.5" x14ac:dyDescent="0.25">
      <c r="A10" s="39">
        <v>7</v>
      </c>
      <c r="B10" s="40">
        <v>1</v>
      </c>
      <c r="C10" s="41">
        <v>5941</v>
      </c>
      <c r="D10" s="33">
        <f t="shared" si="0"/>
        <v>5363.365532183805</v>
      </c>
      <c r="E10" s="34">
        <f t="shared" si="1"/>
        <v>136928.16799999998</v>
      </c>
      <c r="F10" s="41">
        <v>1817.5</v>
      </c>
      <c r="G10" s="34">
        <f t="shared" si="2"/>
        <v>1640.7872167554394</v>
      </c>
      <c r="H10" s="34">
        <f t="shared" si="3"/>
        <v>41889.74</v>
      </c>
      <c r="I10" s="41">
        <v>1295</v>
      </c>
      <c r="J10" s="34">
        <f t="shared" si="4"/>
        <v>1169.0891035478921</v>
      </c>
      <c r="K10" s="34">
        <f t="shared" si="5"/>
        <v>29847.159999999996</v>
      </c>
      <c r="L10" s="41">
        <v>2542</v>
      </c>
      <c r="M10" s="34">
        <f t="shared" si="6"/>
        <v>2294.845174686287</v>
      </c>
      <c r="N10" s="34">
        <f t="shared" si="7"/>
        <v>58588.015999999996</v>
      </c>
      <c r="O10" s="42">
        <v>16305</v>
      </c>
      <c r="P10" s="34">
        <f t="shared" si="8"/>
        <v>14719.689446601067</v>
      </c>
      <c r="Q10" s="34">
        <f t="shared" si="9"/>
        <v>375797.63999999996</v>
      </c>
      <c r="R10" s="41">
        <v>2105</v>
      </c>
      <c r="S10" s="34">
        <f t="shared" si="10"/>
        <v>1900.3340254581567</v>
      </c>
      <c r="T10" s="34">
        <f t="shared" si="11"/>
        <v>48516.039999999994</v>
      </c>
      <c r="U10" s="42">
        <v>16600</v>
      </c>
      <c r="V10" s="34">
        <f t="shared" si="12"/>
        <v>14986.007041617768</v>
      </c>
      <c r="W10" s="34">
        <f t="shared" si="13"/>
        <v>382596.8</v>
      </c>
      <c r="X10" s="37">
        <v>1.1047</v>
      </c>
      <c r="Y10" s="78">
        <v>1.1045499999999999</v>
      </c>
      <c r="Z10" s="37">
        <v>1.1076999999999999</v>
      </c>
      <c r="AA10" s="43">
        <v>25.53</v>
      </c>
      <c r="AB10" s="43">
        <v>23.047999999999998</v>
      </c>
    </row>
    <row r="11" spans="1:28" ht="13.5" x14ac:dyDescent="0.25">
      <c r="A11" s="39">
        <v>8</v>
      </c>
      <c r="B11" s="40">
        <v>1</v>
      </c>
      <c r="C11" s="41">
        <v>5951.5</v>
      </c>
      <c r="D11" s="33">
        <f t="shared" si="0"/>
        <v>5394.7606961566353</v>
      </c>
      <c r="E11" s="34">
        <f t="shared" si="1"/>
        <v>137473.6985</v>
      </c>
      <c r="F11" s="41">
        <v>1827.5</v>
      </c>
      <c r="G11" s="34">
        <f t="shared" si="2"/>
        <v>1656.5445975344453</v>
      </c>
      <c r="H11" s="34">
        <f t="shared" si="3"/>
        <v>42213.422500000001</v>
      </c>
      <c r="I11" s="41">
        <v>1300</v>
      </c>
      <c r="J11" s="34">
        <f t="shared" si="4"/>
        <v>1178.3901377810007</v>
      </c>
      <c r="K11" s="34">
        <f t="shared" si="5"/>
        <v>30028.7</v>
      </c>
      <c r="L11" s="41">
        <v>2507</v>
      </c>
      <c r="M11" s="34">
        <f t="shared" si="6"/>
        <v>2272.4800580130532</v>
      </c>
      <c r="N11" s="34">
        <f t="shared" si="7"/>
        <v>57909.192999999999</v>
      </c>
      <c r="O11" s="42">
        <v>16190</v>
      </c>
      <c r="P11" s="34">
        <f t="shared" si="8"/>
        <v>14675.489485134156</v>
      </c>
      <c r="Q11" s="34">
        <f t="shared" si="9"/>
        <v>373972.81</v>
      </c>
      <c r="R11" s="41">
        <v>2101</v>
      </c>
      <c r="S11" s="34">
        <f t="shared" si="10"/>
        <v>1904.4597534445252</v>
      </c>
      <c r="T11" s="34">
        <f t="shared" si="11"/>
        <v>48530.999000000003</v>
      </c>
      <c r="U11" s="42">
        <v>16675</v>
      </c>
      <c r="V11" s="34">
        <f t="shared" si="12"/>
        <v>15115.119651921683</v>
      </c>
      <c r="W11" s="34">
        <f t="shared" si="13"/>
        <v>385175.82500000001</v>
      </c>
      <c r="X11" s="37">
        <v>1.1004</v>
      </c>
      <c r="Y11" s="78">
        <v>1.10025</v>
      </c>
      <c r="Z11" s="37">
        <v>1.1032</v>
      </c>
      <c r="AA11" s="43">
        <v>25.484999999999999</v>
      </c>
      <c r="AB11" s="43">
        <v>23.099</v>
      </c>
    </row>
    <row r="12" spans="1:28" ht="13.5" x14ac:dyDescent="0.25">
      <c r="A12" s="39">
        <v>9</v>
      </c>
      <c r="B12" s="40"/>
      <c r="C12" s="41"/>
      <c r="D12" s="33" t="str">
        <f t="shared" si="0"/>
        <v/>
      </c>
      <c r="E12" s="34"/>
      <c r="F12" s="41"/>
      <c r="G12" s="34" t="str">
        <f t="shared" si="2"/>
        <v/>
      </c>
      <c r="H12" s="34"/>
      <c r="I12" s="41"/>
      <c r="J12" s="34" t="str">
        <f t="shared" si="4"/>
        <v/>
      </c>
      <c r="K12" s="34"/>
      <c r="L12" s="41"/>
      <c r="M12" s="34" t="str">
        <f t="shared" si="6"/>
        <v/>
      </c>
      <c r="N12" s="34"/>
      <c r="O12" s="42"/>
      <c r="P12" s="34" t="str">
        <f t="shared" si="8"/>
        <v/>
      </c>
      <c r="Q12" s="34"/>
      <c r="R12" s="41"/>
      <c r="S12" s="34" t="str">
        <f t="shared" si="10"/>
        <v/>
      </c>
      <c r="T12" s="34"/>
      <c r="U12" s="42"/>
      <c r="V12" s="34" t="str">
        <f t="shared" si="12"/>
        <v/>
      </c>
      <c r="W12" s="34"/>
      <c r="X12" s="37"/>
      <c r="Y12" s="78"/>
      <c r="Z12" s="37"/>
      <c r="AA12" s="43"/>
      <c r="AB12" s="43"/>
    </row>
    <row r="13" spans="1:28" ht="13.5" x14ac:dyDescent="0.25">
      <c r="A13" s="39">
        <v>10</v>
      </c>
      <c r="B13" s="40"/>
      <c r="C13" s="41"/>
      <c r="D13" s="33" t="str">
        <f t="shared" si="0"/>
        <v/>
      </c>
      <c r="E13" s="34"/>
      <c r="F13" s="41"/>
      <c r="G13" s="34" t="str">
        <f t="shared" si="2"/>
        <v/>
      </c>
      <c r="H13" s="34"/>
      <c r="I13" s="41"/>
      <c r="J13" s="34" t="str">
        <f t="shared" si="4"/>
        <v/>
      </c>
      <c r="K13" s="34"/>
      <c r="L13" s="41"/>
      <c r="M13" s="34" t="str">
        <f t="shared" si="6"/>
        <v/>
      </c>
      <c r="N13" s="34"/>
      <c r="O13" s="42"/>
      <c r="P13" s="34" t="str">
        <f t="shared" si="8"/>
        <v/>
      </c>
      <c r="Q13" s="34"/>
      <c r="R13" s="41"/>
      <c r="S13" s="34" t="str">
        <f t="shared" si="10"/>
        <v/>
      </c>
      <c r="T13" s="34"/>
      <c r="U13" s="42"/>
      <c r="V13" s="34" t="str">
        <f t="shared" si="12"/>
        <v/>
      </c>
      <c r="W13" s="34"/>
      <c r="X13" s="37"/>
      <c r="Y13" s="78"/>
      <c r="Z13" s="37"/>
      <c r="AA13" s="43"/>
      <c r="AB13" s="43"/>
    </row>
    <row r="14" spans="1:28" ht="13.5" x14ac:dyDescent="0.25">
      <c r="A14" s="39">
        <v>11</v>
      </c>
      <c r="B14" s="40">
        <v>1</v>
      </c>
      <c r="C14" s="41">
        <v>5857</v>
      </c>
      <c r="D14" s="33">
        <f t="shared" si="0"/>
        <v>5305.7342150557115</v>
      </c>
      <c r="E14" s="34">
        <f t="shared" si="1"/>
        <v>135314.27100000001</v>
      </c>
      <c r="F14" s="41">
        <v>1805</v>
      </c>
      <c r="G14" s="34">
        <f t="shared" si="2"/>
        <v>1635.1118760757313</v>
      </c>
      <c r="H14" s="34">
        <f t="shared" si="3"/>
        <v>41700.915000000001</v>
      </c>
      <c r="I14" s="41">
        <v>1320</v>
      </c>
      <c r="J14" s="34">
        <f t="shared" si="4"/>
        <v>1195.7604855512272</v>
      </c>
      <c r="K14" s="34">
        <f t="shared" si="5"/>
        <v>30495.960000000003</v>
      </c>
      <c r="L14" s="41">
        <v>2538</v>
      </c>
      <c r="M14" s="34">
        <f t="shared" si="6"/>
        <v>2299.121297218951</v>
      </c>
      <c r="N14" s="34">
        <f t="shared" si="7"/>
        <v>58635.414000000004</v>
      </c>
      <c r="O14" s="42">
        <v>15730</v>
      </c>
      <c r="P14" s="34">
        <f t="shared" si="8"/>
        <v>14249.479119485459</v>
      </c>
      <c r="Q14" s="34">
        <f t="shared" si="9"/>
        <v>363410.19</v>
      </c>
      <c r="R14" s="41">
        <v>2115</v>
      </c>
      <c r="S14" s="34">
        <f t="shared" si="10"/>
        <v>1915.9344143491257</v>
      </c>
      <c r="T14" s="34">
        <f t="shared" si="11"/>
        <v>48862.845000000001</v>
      </c>
      <c r="U14" s="42">
        <v>16525</v>
      </c>
      <c r="V14" s="34">
        <f t="shared" si="12"/>
        <v>14969.653048283357</v>
      </c>
      <c r="W14" s="34">
        <f t="shared" si="13"/>
        <v>381777.07500000001</v>
      </c>
      <c r="X14" s="37">
        <v>1.1011</v>
      </c>
      <c r="Y14" s="78">
        <v>1.1008500000000001</v>
      </c>
      <c r="Z14" s="37">
        <v>1.1039000000000001</v>
      </c>
      <c r="AA14" s="43">
        <v>25.51</v>
      </c>
      <c r="AB14" s="43">
        <v>23.103000000000002</v>
      </c>
    </row>
    <row r="15" spans="1:28" ht="13.5" x14ac:dyDescent="0.25">
      <c r="A15" s="39">
        <v>12</v>
      </c>
      <c r="B15" s="40">
        <v>1</v>
      </c>
      <c r="C15" s="41">
        <v>5838</v>
      </c>
      <c r="D15" s="33">
        <f t="shared" si="0"/>
        <v>5297.6406533575309</v>
      </c>
      <c r="E15" s="34">
        <f t="shared" si="1"/>
        <v>135161.37600000002</v>
      </c>
      <c r="F15" s="41">
        <v>1765.5</v>
      </c>
      <c r="G15" s="34">
        <f t="shared" si="2"/>
        <v>1602.087114337568</v>
      </c>
      <c r="H15" s="34">
        <f t="shared" si="3"/>
        <v>40874.856</v>
      </c>
      <c r="I15" s="41">
        <v>1330</v>
      </c>
      <c r="J15" s="34">
        <f t="shared" si="4"/>
        <v>1206.8965517241379</v>
      </c>
      <c r="K15" s="34">
        <f t="shared" si="5"/>
        <v>30792.16</v>
      </c>
      <c r="L15" s="41">
        <v>2542.5</v>
      </c>
      <c r="M15" s="34">
        <f t="shared" si="6"/>
        <v>2307.1687840290379</v>
      </c>
      <c r="N15" s="34">
        <f t="shared" si="7"/>
        <v>58863.96</v>
      </c>
      <c r="O15" s="42">
        <v>15500</v>
      </c>
      <c r="P15" s="34">
        <f t="shared" si="8"/>
        <v>14065.335753176043</v>
      </c>
      <c r="Q15" s="34">
        <f t="shared" si="9"/>
        <v>358856</v>
      </c>
      <c r="R15" s="41">
        <v>2078.5</v>
      </c>
      <c r="S15" s="34">
        <f t="shared" si="10"/>
        <v>1886.1161524500906</v>
      </c>
      <c r="T15" s="34">
        <f t="shared" si="11"/>
        <v>48121.432000000001</v>
      </c>
      <c r="U15" s="42">
        <v>16460</v>
      </c>
      <c r="V15" s="34">
        <f t="shared" si="12"/>
        <v>14936.479128856623</v>
      </c>
      <c r="W15" s="34">
        <f t="shared" si="13"/>
        <v>381081.92000000004</v>
      </c>
      <c r="X15" s="37">
        <v>1.0985</v>
      </c>
      <c r="Y15" s="78">
        <v>1.0988500000000001</v>
      </c>
      <c r="Z15" s="37">
        <v>1.1020000000000001</v>
      </c>
      <c r="AA15" s="43">
        <v>25.5</v>
      </c>
      <c r="AB15" s="43">
        <v>23.152000000000001</v>
      </c>
    </row>
    <row r="16" spans="1:28" ht="13.5" x14ac:dyDescent="0.25">
      <c r="A16" s="39">
        <v>13</v>
      </c>
      <c r="B16" s="40">
        <v>1</v>
      </c>
      <c r="C16" s="41">
        <v>5823</v>
      </c>
      <c r="D16" s="33">
        <f t="shared" si="0"/>
        <v>5289.7892441860467</v>
      </c>
      <c r="E16" s="34">
        <f t="shared" si="1"/>
        <v>135367.28099999999</v>
      </c>
      <c r="F16" s="41">
        <v>1768</v>
      </c>
      <c r="G16" s="34">
        <f t="shared" si="2"/>
        <v>1606.1046511627908</v>
      </c>
      <c r="H16" s="34">
        <f t="shared" si="3"/>
        <v>41100.695999999996</v>
      </c>
      <c r="I16" s="41">
        <v>1340</v>
      </c>
      <c r="J16" s="34">
        <f t="shared" si="4"/>
        <v>1217.296511627907</v>
      </c>
      <c r="K16" s="34">
        <f t="shared" si="5"/>
        <v>31150.98</v>
      </c>
      <c r="L16" s="41">
        <v>2482</v>
      </c>
      <c r="M16" s="34">
        <f t="shared" si="6"/>
        <v>2254.7238372093025</v>
      </c>
      <c r="N16" s="34">
        <f t="shared" si="7"/>
        <v>57699.053999999996</v>
      </c>
      <c r="O16" s="42">
        <v>15530</v>
      </c>
      <c r="P16" s="34">
        <f t="shared" si="8"/>
        <v>14107.921511627907</v>
      </c>
      <c r="Q16" s="34">
        <f t="shared" si="9"/>
        <v>361025.91</v>
      </c>
      <c r="R16" s="41">
        <v>2037</v>
      </c>
      <c r="S16" s="34">
        <f t="shared" si="10"/>
        <v>1850.4723837209303</v>
      </c>
      <c r="T16" s="34">
        <f t="shared" si="11"/>
        <v>47354.139000000003</v>
      </c>
      <c r="U16" s="42">
        <v>16325</v>
      </c>
      <c r="V16" s="34">
        <f t="shared" si="12"/>
        <v>14830.123546511628</v>
      </c>
      <c r="W16" s="34">
        <f t="shared" si="13"/>
        <v>379507.27500000002</v>
      </c>
      <c r="X16" s="37">
        <v>1.0975999999999999</v>
      </c>
      <c r="Y16" s="78">
        <v>1.09765</v>
      </c>
      <c r="Z16" s="37">
        <v>1.1008</v>
      </c>
      <c r="AA16" s="43">
        <v>25.59</v>
      </c>
      <c r="AB16" s="43">
        <v>23.247</v>
      </c>
    </row>
    <row r="17" spans="1:28" ht="13.5" x14ac:dyDescent="0.25">
      <c r="A17" s="39">
        <v>14</v>
      </c>
      <c r="B17" s="40">
        <v>1</v>
      </c>
      <c r="C17" s="41">
        <v>5835</v>
      </c>
      <c r="D17" s="33">
        <f t="shared" si="0"/>
        <v>5305.9925434209335</v>
      </c>
      <c r="E17" s="34">
        <f t="shared" si="1"/>
        <v>135558.72</v>
      </c>
      <c r="F17" s="41">
        <v>1756</v>
      </c>
      <c r="G17" s="34">
        <f t="shared" si="2"/>
        <v>1596.7991270346461</v>
      </c>
      <c r="H17" s="34">
        <f t="shared" si="3"/>
        <v>40795.392</v>
      </c>
      <c r="I17" s="41">
        <v>1340</v>
      </c>
      <c r="J17" s="34">
        <f t="shared" si="4"/>
        <v>1218.5141402200602</v>
      </c>
      <c r="K17" s="34">
        <f t="shared" si="5"/>
        <v>31130.879999999997</v>
      </c>
      <c r="L17" s="41">
        <v>2458</v>
      </c>
      <c r="M17" s="34">
        <f t="shared" si="6"/>
        <v>2235.1550422842597</v>
      </c>
      <c r="N17" s="34">
        <f t="shared" si="7"/>
        <v>57104.256000000001</v>
      </c>
      <c r="O17" s="42">
        <v>15355</v>
      </c>
      <c r="P17" s="34">
        <f t="shared" si="8"/>
        <v>13962.898972447032</v>
      </c>
      <c r="Q17" s="34">
        <f t="shared" si="9"/>
        <v>356727.36</v>
      </c>
      <c r="R17" s="41">
        <v>2023.5</v>
      </c>
      <c r="S17" s="34">
        <f t="shared" si="10"/>
        <v>1840.0472856233521</v>
      </c>
      <c r="T17" s="34">
        <f t="shared" si="11"/>
        <v>47009.951999999997</v>
      </c>
      <c r="U17" s="42">
        <v>16185</v>
      </c>
      <c r="V17" s="34">
        <f t="shared" si="12"/>
        <v>14717.65026825498</v>
      </c>
      <c r="W17" s="34">
        <f t="shared" si="13"/>
        <v>376009.92</v>
      </c>
      <c r="X17" s="37">
        <v>1.0967</v>
      </c>
      <c r="Y17" s="78">
        <v>1.0967</v>
      </c>
      <c r="Z17" s="37">
        <v>1.0996999999999999</v>
      </c>
      <c r="AA17" s="43">
        <v>25.56</v>
      </c>
      <c r="AB17" s="43">
        <v>23.231999999999999</v>
      </c>
    </row>
    <row r="18" spans="1:28" ht="13.5" x14ac:dyDescent="0.25">
      <c r="A18" s="39">
        <v>15</v>
      </c>
      <c r="B18" s="40">
        <v>1</v>
      </c>
      <c r="C18" s="41">
        <v>5812</v>
      </c>
      <c r="D18" s="33">
        <f t="shared" si="0"/>
        <v>5267.3554468007978</v>
      </c>
      <c r="E18" s="34">
        <f t="shared" si="1"/>
        <v>134751.22</v>
      </c>
      <c r="F18" s="41">
        <v>1741</v>
      </c>
      <c r="G18" s="34">
        <f t="shared" si="2"/>
        <v>1577.8502809497916</v>
      </c>
      <c r="H18" s="34">
        <f t="shared" si="3"/>
        <v>40365.084999999999</v>
      </c>
      <c r="I18" s="41">
        <v>1300</v>
      </c>
      <c r="J18" s="34">
        <f t="shared" si="4"/>
        <v>1178.1765452238535</v>
      </c>
      <c r="K18" s="34">
        <f t="shared" si="5"/>
        <v>30140.5</v>
      </c>
      <c r="L18" s="41">
        <v>2427</v>
      </c>
      <c r="M18" s="34">
        <f t="shared" si="6"/>
        <v>2199.5649809679176</v>
      </c>
      <c r="N18" s="34">
        <f t="shared" si="7"/>
        <v>56269.994999999995</v>
      </c>
      <c r="O18" s="42">
        <v>14990</v>
      </c>
      <c r="P18" s="34">
        <f t="shared" si="8"/>
        <v>13585.281856081205</v>
      </c>
      <c r="Q18" s="34">
        <f t="shared" si="9"/>
        <v>347543.14999999997</v>
      </c>
      <c r="R18" s="41">
        <v>2004</v>
      </c>
      <c r="S18" s="34">
        <f t="shared" si="10"/>
        <v>1816.2044589450788</v>
      </c>
      <c r="T18" s="34">
        <f t="shared" si="11"/>
        <v>46462.74</v>
      </c>
      <c r="U18" s="42">
        <v>16275</v>
      </c>
      <c r="V18" s="34">
        <f t="shared" si="12"/>
        <v>14749.864056552475</v>
      </c>
      <c r="W18" s="34">
        <f t="shared" si="13"/>
        <v>377335.875</v>
      </c>
      <c r="X18" s="37">
        <v>1.1004</v>
      </c>
      <c r="Y18" s="78">
        <v>1.1003499999999999</v>
      </c>
      <c r="Z18" s="37">
        <v>1.1033999999999999</v>
      </c>
      <c r="AA18" s="43">
        <v>25.58</v>
      </c>
      <c r="AB18" s="43">
        <v>23.184999999999999</v>
      </c>
    </row>
    <row r="19" spans="1:28" ht="13.5" x14ac:dyDescent="0.25">
      <c r="A19" s="39">
        <v>16</v>
      </c>
      <c r="B19" s="40"/>
      <c r="C19" s="41"/>
      <c r="D19" s="33" t="str">
        <f t="shared" ref="D19:D34" si="14">IF(C19=0,"",C19/Z19)</f>
        <v/>
      </c>
      <c r="E19" s="34"/>
      <c r="F19" s="41"/>
      <c r="G19" s="34" t="str">
        <f t="shared" si="2"/>
        <v/>
      </c>
      <c r="H19" s="34"/>
      <c r="I19" s="41"/>
      <c r="J19" s="34" t="str">
        <f t="shared" si="4"/>
        <v/>
      </c>
      <c r="K19" s="34"/>
      <c r="L19" s="41"/>
      <c r="M19" s="34" t="str">
        <f t="shared" si="6"/>
        <v/>
      </c>
      <c r="N19" s="34"/>
      <c r="O19" s="42"/>
      <c r="P19" s="34" t="str">
        <f t="shared" si="8"/>
        <v/>
      </c>
      <c r="Q19" s="34"/>
      <c r="R19" s="41"/>
      <c r="S19" s="34" t="str">
        <f t="shared" si="10"/>
        <v/>
      </c>
      <c r="T19" s="34"/>
      <c r="U19" s="42"/>
      <c r="V19" s="34" t="str">
        <f t="shared" si="12"/>
        <v/>
      </c>
      <c r="W19" s="34"/>
      <c r="X19" s="37"/>
      <c r="Y19" s="78"/>
      <c r="Z19" s="37"/>
      <c r="AA19" s="43"/>
      <c r="AB19" s="43"/>
    </row>
    <row r="20" spans="1:28" ht="13.5" x14ac:dyDescent="0.25">
      <c r="A20" s="39">
        <v>17</v>
      </c>
      <c r="B20" s="40"/>
      <c r="C20" s="41"/>
      <c r="D20" s="33" t="str">
        <f t="shared" si="14"/>
        <v/>
      </c>
      <c r="E20" s="34"/>
      <c r="F20" s="41"/>
      <c r="G20" s="34" t="str">
        <f t="shared" si="2"/>
        <v/>
      </c>
      <c r="H20" s="34"/>
      <c r="I20" s="41"/>
      <c r="J20" s="34" t="str">
        <f t="shared" si="4"/>
        <v/>
      </c>
      <c r="K20" s="34"/>
      <c r="L20" s="41"/>
      <c r="M20" s="34" t="str">
        <f t="shared" si="6"/>
        <v/>
      </c>
      <c r="N20" s="34"/>
      <c r="O20" s="42"/>
      <c r="P20" s="34" t="str">
        <f t="shared" si="8"/>
        <v/>
      </c>
      <c r="Q20" s="34"/>
      <c r="R20" s="41"/>
      <c r="S20" s="34" t="str">
        <f t="shared" si="10"/>
        <v/>
      </c>
      <c r="T20" s="34"/>
      <c r="U20" s="42"/>
      <c r="V20" s="34" t="str">
        <f t="shared" si="12"/>
        <v/>
      </c>
      <c r="W20" s="34"/>
      <c r="X20" s="37"/>
      <c r="Y20" s="78"/>
      <c r="Z20" s="37"/>
      <c r="AA20" s="43"/>
      <c r="AB20" s="43"/>
    </row>
    <row r="21" spans="1:28" ht="13.5" x14ac:dyDescent="0.25">
      <c r="A21" s="39">
        <v>18</v>
      </c>
      <c r="B21" s="40">
        <v>1</v>
      </c>
      <c r="C21" s="41">
        <v>5828</v>
      </c>
      <c r="D21" s="33">
        <f t="shared" si="14"/>
        <v>5270.3924760354503</v>
      </c>
      <c r="E21" s="34">
        <f t="shared" si="1"/>
        <v>134830.78</v>
      </c>
      <c r="F21" s="41">
        <v>1744</v>
      </c>
      <c r="G21" s="34">
        <f t="shared" si="2"/>
        <v>1577.138723096401</v>
      </c>
      <c r="H21" s="34">
        <f t="shared" si="3"/>
        <v>40347.440000000002</v>
      </c>
      <c r="I21" s="41">
        <v>1305</v>
      </c>
      <c r="J21" s="34">
        <f t="shared" si="4"/>
        <v>1180.1410743353229</v>
      </c>
      <c r="K21" s="34">
        <f t="shared" si="5"/>
        <v>30191.175000000003</v>
      </c>
      <c r="L21" s="41">
        <v>2384</v>
      </c>
      <c r="M21" s="34">
        <f t="shared" si="6"/>
        <v>2155.9052269849885</v>
      </c>
      <c r="N21" s="34">
        <f t="shared" si="7"/>
        <v>55153.840000000004</v>
      </c>
      <c r="O21" s="42">
        <v>14760</v>
      </c>
      <c r="P21" s="34">
        <f t="shared" si="8"/>
        <v>13347.802495930549</v>
      </c>
      <c r="Q21" s="34">
        <f t="shared" si="9"/>
        <v>341472.60000000003</v>
      </c>
      <c r="R21" s="41">
        <v>1976</v>
      </c>
      <c r="S21" s="34">
        <f t="shared" si="10"/>
        <v>1786.941580756014</v>
      </c>
      <c r="T21" s="34">
        <f t="shared" si="11"/>
        <v>45714.76</v>
      </c>
      <c r="U21" s="42">
        <v>16160</v>
      </c>
      <c r="V21" s="34">
        <f t="shared" si="12"/>
        <v>14613.854223186834</v>
      </c>
      <c r="W21" s="34">
        <f t="shared" si="13"/>
        <v>373861.60000000003</v>
      </c>
      <c r="X21" s="37">
        <v>1.1031</v>
      </c>
      <c r="Y21" s="78">
        <v>1.1028500000000001</v>
      </c>
      <c r="Z21" s="37">
        <v>1.1057999999999999</v>
      </c>
      <c r="AA21" s="43">
        <v>25.59</v>
      </c>
      <c r="AB21" s="43">
        <v>23.135000000000002</v>
      </c>
    </row>
    <row r="22" spans="1:28" ht="13.5" x14ac:dyDescent="0.25">
      <c r="A22" s="39">
        <v>19</v>
      </c>
      <c r="B22" s="40">
        <v>1</v>
      </c>
      <c r="C22" s="41">
        <v>5821.5</v>
      </c>
      <c r="D22" s="33">
        <f t="shared" si="14"/>
        <v>5256.4334085778783</v>
      </c>
      <c r="E22" s="34">
        <f t="shared" si="1"/>
        <v>134366.04149999999</v>
      </c>
      <c r="F22" s="41">
        <v>1734.5</v>
      </c>
      <c r="G22" s="34">
        <f t="shared" si="2"/>
        <v>1566.1399548532731</v>
      </c>
      <c r="H22" s="34">
        <f t="shared" si="3"/>
        <v>40033.994500000001</v>
      </c>
      <c r="I22" s="41">
        <v>1270</v>
      </c>
      <c r="J22" s="34">
        <f t="shared" si="4"/>
        <v>1146.7268623024831</v>
      </c>
      <c r="K22" s="34">
        <f t="shared" si="5"/>
        <v>29312.87</v>
      </c>
      <c r="L22" s="41">
        <v>2362</v>
      </c>
      <c r="M22" s="34">
        <f t="shared" si="6"/>
        <v>2132.7313769751695</v>
      </c>
      <c r="N22" s="34">
        <f t="shared" si="7"/>
        <v>54517.322</v>
      </c>
      <c r="O22" s="42">
        <v>14475</v>
      </c>
      <c r="P22" s="34">
        <f t="shared" si="8"/>
        <v>13069.977426636569</v>
      </c>
      <c r="Q22" s="34">
        <f t="shared" si="9"/>
        <v>334097.47499999998</v>
      </c>
      <c r="R22" s="41">
        <v>1967.5</v>
      </c>
      <c r="S22" s="34">
        <f t="shared" si="10"/>
        <v>1776.5237020316029</v>
      </c>
      <c r="T22" s="34">
        <f t="shared" si="11"/>
        <v>45411.8675</v>
      </c>
      <c r="U22" s="42">
        <v>15975</v>
      </c>
      <c r="V22" s="34">
        <f t="shared" si="12"/>
        <v>14424.379232505644</v>
      </c>
      <c r="W22" s="34">
        <f t="shared" si="13"/>
        <v>368718.97499999998</v>
      </c>
      <c r="X22" s="37">
        <v>1.1047</v>
      </c>
      <c r="Y22" s="78">
        <v>1.10355</v>
      </c>
      <c r="Z22" s="37">
        <v>1.1074999999999999</v>
      </c>
      <c r="AA22" s="43">
        <v>25.565000000000001</v>
      </c>
      <c r="AB22" s="43">
        <v>23.081</v>
      </c>
    </row>
    <row r="23" spans="1:28" ht="13.5" x14ac:dyDescent="0.25">
      <c r="A23" s="39">
        <v>20</v>
      </c>
      <c r="B23" s="40">
        <v>1</v>
      </c>
      <c r="C23" s="41">
        <v>5873</v>
      </c>
      <c r="D23" s="33">
        <f t="shared" si="14"/>
        <v>5311.5673329112788</v>
      </c>
      <c r="E23" s="34">
        <f t="shared" si="1"/>
        <v>135660.427</v>
      </c>
      <c r="F23" s="41">
        <v>1748</v>
      </c>
      <c r="G23" s="34">
        <f t="shared" si="2"/>
        <v>1580.898978022972</v>
      </c>
      <c r="H23" s="34">
        <f t="shared" si="3"/>
        <v>40377.052000000003</v>
      </c>
      <c r="I23" s="41">
        <v>1285</v>
      </c>
      <c r="J23" s="34">
        <f t="shared" si="4"/>
        <v>1162.1597178258119</v>
      </c>
      <c r="K23" s="34">
        <f t="shared" si="5"/>
        <v>29682.215</v>
      </c>
      <c r="L23" s="41">
        <v>2360.5</v>
      </c>
      <c r="M23" s="34">
        <f t="shared" si="6"/>
        <v>2134.8467034457813</v>
      </c>
      <c r="N23" s="34">
        <f t="shared" si="7"/>
        <v>54525.1895</v>
      </c>
      <c r="O23" s="42">
        <v>14310</v>
      </c>
      <c r="P23" s="34">
        <f t="shared" si="8"/>
        <v>12942.027674776162</v>
      </c>
      <c r="Q23" s="34">
        <f t="shared" si="9"/>
        <v>330546.69</v>
      </c>
      <c r="R23" s="41">
        <v>1997</v>
      </c>
      <c r="S23" s="34">
        <f t="shared" si="10"/>
        <v>1806.0956859907753</v>
      </c>
      <c r="T23" s="34">
        <f t="shared" si="11"/>
        <v>46128.703000000001</v>
      </c>
      <c r="U23" s="42">
        <v>16025</v>
      </c>
      <c r="V23" s="34">
        <f t="shared" si="12"/>
        <v>14493.081305960026</v>
      </c>
      <c r="W23" s="34">
        <f t="shared" si="13"/>
        <v>370161.47499999998</v>
      </c>
      <c r="X23" s="37">
        <v>1.1029</v>
      </c>
      <c r="Y23" s="78">
        <v>1.1028500000000001</v>
      </c>
      <c r="Z23" s="37">
        <v>1.1056999999999999</v>
      </c>
      <c r="AA23" s="43">
        <v>25.535</v>
      </c>
      <c r="AB23" s="43">
        <v>23.099</v>
      </c>
    </row>
    <row r="24" spans="1:28" ht="13.5" x14ac:dyDescent="0.25">
      <c r="A24" s="39">
        <v>21</v>
      </c>
      <c r="B24" s="40">
        <v>1</v>
      </c>
      <c r="C24" s="41">
        <v>5813</v>
      </c>
      <c r="D24" s="33">
        <f t="shared" si="14"/>
        <v>5241.1865476512485</v>
      </c>
      <c r="E24" s="34">
        <f t="shared" si="1"/>
        <v>133757.13</v>
      </c>
      <c r="F24" s="41">
        <v>1753</v>
      </c>
      <c r="G24" s="34">
        <f t="shared" si="2"/>
        <v>1580.5608150752862</v>
      </c>
      <c r="H24" s="34">
        <f t="shared" si="3"/>
        <v>40336.530000000006</v>
      </c>
      <c r="I24" s="41">
        <v>1350</v>
      </c>
      <c r="J24" s="34">
        <f t="shared" si="4"/>
        <v>1217.2031376791995</v>
      </c>
      <c r="K24" s="34">
        <f t="shared" si="5"/>
        <v>31063.500000000004</v>
      </c>
      <c r="L24" s="41">
        <v>2328</v>
      </c>
      <c r="M24" s="34">
        <f t="shared" si="6"/>
        <v>2098.9991885312415</v>
      </c>
      <c r="N24" s="34">
        <f t="shared" si="7"/>
        <v>53567.280000000006</v>
      </c>
      <c r="O24" s="42">
        <v>14410</v>
      </c>
      <c r="P24" s="34">
        <f t="shared" si="8"/>
        <v>12992.516454783157</v>
      </c>
      <c r="Q24" s="34">
        <f t="shared" si="9"/>
        <v>331574.10000000003</v>
      </c>
      <c r="R24" s="41">
        <v>1972.5</v>
      </c>
      <c r="S24" s="34">
        <f t="shared" si="10"/>
        <v>1778.4690289423856</v>
      </c>
      <c r="T24" s="34">
        <f t="shared" si="11"/>
        <v>45387.225000000006</v>
      </c>
      <c r="U24" s="42">
        <v>16325</v>
      </c>
      <c r="V24" s="34">
        <f t="shared" si="12"/>
        <v>14719.141646379949</v>
      </c>
      <c r="W24" s="34">
        <f t="shared" si="13"/>
        <v>375638.25</v>
      </c>
      <c r="X24" s="37">
        <v>1.1061000000000001</v>
      </c>
      <c r="Y24" s="78">
        <v>1.10615</v>
      </c>
      <c r="Z24" s="37">
        <v>1.1091</v>
      </c>
      <c r="AA24" s="43">
        <v>25.52</v>
      </c>
      <c r="AB24" s="43">
        <v>23.01</v>
      </c>
    </row>
    <row r="25" spans="1:28" ht="13.5" x14ac:dyDescent="0.25">
      <c r="A25" s="39">
        <v>22</v>
      </c>
      <c r="B25" s="40">
        <v>1</v>
      </c>
      <c r="C25" s="41">
        <v>5834</v>
      </c>
      <c r="D25" s="33">
        <f t="shared" si="14"/>
        <v>5276.7727930535457</v>
      </c>
      <c r="E25" s="34">
        <f t="shared" si="1"/>
        <v>134584.546</v>
      </c>
      <c r="F25" s="41">
        <v>1750</v>
      </c>
      <c r="G25" s="34">
        <f t="shared" si="2"/>
        <v>1582.850940665702</v>
      </c>
      <c r="H25" s="34">
        <f t="shared" si="3"/>
        <v>40370.75</v>
      </c>
      <c r="I25" s="41">
        <v>1350</v>
      </c>
      <c r="J25" s="34">
        <f t="shared" si="4"/>
        <v>1221.056439942113</v>
      </c>
      <c r="K25" s="34">
        <f t="shared" si="5"/>
        <v>31143.149999999998</v>
      </c>
      <c r="L25" s="41">
        <v>2315</v>
      </c>
      <c r="M25" s="34">
        <f t="shared" si="6"/>
        <v>2093.8856729377717</v>
      </c>
      <c r="N25" s="34">
        <f t="shared" si="7"/>
        <v>53404.735000000001</v>
      </c>
      <c r="O25" s="42">
        <v>14400</v>
      </c>
      <c r="P25" s="34">
        <f t="shared" si="8"/>
        <v>13024.602026049204</v>
      </c>
      <c r="Q25" s="34">
        <f t="shared" si="9"/>
        <v>332193.59999999998</v>
      </c>
      <c r="R25" s="41">
        <v>1958</v>
      </c>
      <c r="S25" s="34">
        <f t="shared" si="10"/>
        <v>1770.9840810419682</v>
      </c>
      <c r="T25" s="34">
        <f t="shared" si="11"/>
        <v>45169.101999999999</v>
      </c>
      <c r="U25" s="42">
        <v>16360</v>
      </c>
      <c r="V25" s="34">
        <f t="shared" si="12"/>
        <v>14797.395079594791</v>
      </c>
      <c r="W25" s="34">
        <f t="shared" si="13"/>
        <v>377408.83999999997</v>
      </c>
      <c r="X25" s="37">
        <v>1.1028</v>
      </c>
      <c r="Y25" s="78">
        <v>1.1026499999999999</v>
      </c>
      <c r="Z25" s="37">
        <v>1.1055999999999999</v>
      </c>
      <c r="AA25" s="43">
        <v>25.51</v>
      </c>
      <c r="AB25" s="43">
        <v>23.068999999999999</v>
      </c>
    </row>
    <row r="26" spans="1:28" ht="13.5" x14ac:dyDescent="0.25">
      <c r="A26" s="39">
        <v>23</v>
      </c>
      <c r="B26" s="40"/>
      <c r="C26" s="41"/>
      <c r="D26" s="33" t="str">
        <f t="shared" si="14"/>
        <v/>
      </c>
      <c r="E26" s="34"/>
      <c r="F26" s="41"/>
      <c r="G26" s="34" t="str">
        <f t="shared" si="2"/>
        <v/>
      </c>
      <c r="H26" s="34"/>
      <c r="I26" s="41"/>
      <c r="J26" s="34" t="str">
        <f t="shared" si="4"/>
        <v/>
      </c>
      <c r="K26" s="34"/>
      <c r="L26" s="41"/>
      <c r="M26" s="34" t="str">
        <f t="shared" si="6"/>
        <v/>
      </c>
      <c r="N26" s="34"/>
      <c r="O26" s="42"/>
      <c r="P26" s="34" t="str">
        <f t="shared" si="8"/>
        <v/>
      </c>
      <c r="Q26" s="34"/>
      <c r="R26" s="41"/>
      <c r="S26" s="34" t="str">
        <f t="shared" si="10"/>
        <v/>
      </c>
      <c r="T26" s="34"/>
      <c r="U26" s="42"/>
      <c r="V26" s="34" t="str">
        <f t="shared" si="12"/>
        <v/>
      </c>
      <c r="W26" s="34"/>
      <c r="X26" s="37"/>
      <c r="Y26" s="78"/>
      <c r="Z26" s="37"/>
      <c r="AA26" s="43"/>
      <c r="AB26" s="43"/>
    </row>
    <row r="27" spans="1:28" ht="13.5" x14ac:dyDescent="0.25">
      <c r="A27" s="39">
        <v>24</v>
      </c>
      <c r="B27" s="40"/>
      <c r="C27" s="41"/>
      <c r="D27" s="33" t="str">
        <f t="shared" si="14"/>
        <v/>
      </c>
      <c r="E27" s="34"/>
      <c r="F27" s="41"/>
      <c r="G27" s="34" t="str">
        <f t="shared" si="2"/>
        <v/>
      </c>
      <c r="H27" s="34"/>
      <c r="I27" s="41"/>
      <c r="J27" s="34" t="str">
        <f t="shared" si="4"/>
        <v/>
      </c>
      <c r="K27" s="34"/>
      <c r="L27" s="41"/>
      <c r="M27" s="34" t="str">
        <f t="shared" si="6"/>
        <v/>
      </c>
      <c r="N27" s="34"/>
      <c r="O27" s="42"/>
      <c r="P27" s="34" t="str">
        <f t="shared" si="8"/>
        <v/>
      </c>
      <c r="Q27" s="34"/>
      <c r="R27" s="41"/>
      <c r="S27" s="34" t="str">
        <f t="shared" si="10"/>
        <v/>
      </c>
      <c r="T27" s="34"/>
      <c r="U27" s="42"/>
      <c r="V27" s="34" t="str">
        <f t="shared" si="12"/>
        <v/>
      </c>
      <c r="W27" s="34"/>
      <c r="X27" s="37"/>
      <c r="Y27" s="78"/>
      <c r="Z27" s="37"/>
      <c r="AA27" s="43"/>
      <c r="AB27" s="43"/>
    </row>
    <row r="28" spans="1:28" ht="13.5" x14ac:dyDescent="0.25">
      <c r="A28" s="39">
        <v>25</v>
      </c>
      <c r="B28" s="40">
        <v>1</v>
      </c>
      <c r="C28" s="41">
        <v>5872.5</v>
      </c>
      <c r="D28" s="33">
        <f t="shared" si="14"/>
        <v>5332.3345137564702</v>
      </c>
      <c r="E28" s="34">
        <f t="shared" si="1"/>
        <v>135954.2475</v>
      </c>
      <c r="F28" s="41">
        <v>1753</v>
      </c>
      <c r="G28" s="34">
        <f t="shared" si="2"/>
        <v>1591.7551984018887</v>
      </c>
      <c r="H28" s="34">
        <f t="shared" si="3"/>
        <v>40583.703000000001</v>
      </c>
      <c r="I28" s="41">
        <v>1350</v>
      </c>
      <c r="J28" s="34">
        <f t="shared" si="4"/>
        <v>1225.8240261509127</v>
      </c>
      <c r="K28" s="34">
        <f t="shared" si="5"/>
        <v>31253.85</v>
      </c>
      <c r="L28" s="41">
        <v>2335</v>
      </c>
      <c r="M28" s="34">
        <f t="shared" si="6"/>
        <v>2120.2215563425043</v>
      </c>
      <c r="N28" s="34">
        <f t="shared" si="7"/>
        <v>54057.584999999999</v>
      </c>
      <c r="O28" s="42">
        <v>14570</v>
      </c>
      <c r="P28" s="34">
        <f t="shared" si="8"/>
        <v>13229.819304458368</v>
      </c>
      <c r="Q28" s="34">
        <f t="shared" si="9"/>
        <v>337310.07</v>
      </c>
      <c r="R28" s="41">
        <v>1945</v>
      </c>
      <c r="S28" s="34">
        <f t="shared" si="10"/>
        <v>1766.0946154544629</v>
      </c>
      <c r="T28" s="34">
        <f t="shared" si="11"/>
        <v>45028.695</v>
      </c>
      <c r="U28" s="42">
        <v>16350</v>
      </c>
      <c r="V28" s="34">
        <f t="shared" si="12"/>
        <v>14846.090983383276</v>
      </c>
      <c r="W28" s="34">
        <f t="shared" si="13"/>
        <v>378518.85</v>
      </c>
      <c r="X28" s="37">
        <v>1.0978000000000001</v>
      </c>
      <c r="Y28" s="78">
        <v>1.0982499999999999</v>
      </c>
      <c r="Z28" s="37">
        <v>1.1012999999999999</v>
      </c>
      <c r="AA28" s="43">
        <v>25.484999999999999</v>
      </c>
      <c r="AB28" s="43">
        <v>23.151</v>
      </c>
    </row>
    <row r="29" spans="1:28" ht="13.5" x14ac:dyDescent="0.25">
      <c r="A29" s="39">
        <v>26</v>
      </c>
      <c r="B29" s="40">
        <v>1</v>
      </c>
      <c r="C29" s="41">
        <v>5856</v>
      </c>
      <c r="D29" s="33">
        <f t="shared" si="14"/>
        <v>5314.4568472638166</v>
      </c>
      <c r="E29" s="34">
        <f t="shared" si="1"/>
        <v>135537.12</v>
      </c>
      <c r="F29" s="41">
        <v>1750.5</v>
      </c>
      <c r="G29" s="34">
        <f t="shared" si="2"/>
        <v>1588.6196569561664</v>
      </c>
      <c r="H29" s="34">
        <f t="shared" si="3"/>
        <v>40515.322500000002</v>
      </c>
      <c r="I29" s="41">
        <v>1320</v>
      </c>
      <c r="J29" s="34">
        <f t="shared" si="4"/>
        <v>1197.930846719303</v>
      </c>
      <c r="K29" s="34">
        <f t="shared" si="5"/>
        <v>30551.399999999998</v>
      </c>
      <c r="L29" s="41">
        <v>2301</v>
      </c>
      <c r="M29" s="34">
        <f t="shared" si="6"/>
        <v>2088.2112714402392</v>
      </c>
      <c r="N29" s="34">
        <f t="shared" si="7"/>
        <v>53256.644999999997</v>
      </c>
      <c r="O29" s="42">
        <v>14370</v>
      </c>
      <c r="P29" s="34">
        <f t="shared" si="8"/>
        <v>13041.11080860332</v>
      </c>
      <c r="Q29" s="34">
        <f t="shared" si="9"/>
        <v>332593.64999999997</v>
      </c>
      <c r="R29" s="41">
        <v>1908</v>
      </c>
      <c r="S29" s="34">
        <f t="shared" si="10"/>
        <v>1731.5545875306289</v>
      </c>
      <c r="T29" s="34">
        <f t="shared" si="11"/>
        <v>44160.659999999996</v>
      </c>
      <c r="U29" s="42">
        <v>16330</v>
      </c>
      <c r="V29" s="34">
        <f t="shared" si="12"/>
        <v>14819.85661130774</v>
      </c>
      <c r="W29" s="34">
        <f t="shared" si="13"/>
        <v>377957.85</v>
      </c>
      <c r="X29" s="37">
        <v>1.099</v>
      </c>
      <c r="Y29" s="78">
        <v>1.099</v>
      </c>
      <c r="Z29" s="37">
        <v>1.1019000000000001</v>
      </c>
      <c r="AA29" s="43">
        <v>25.504999999999999</v>
      </c>
      <c r="AB29" s="43">
        <v>23.145</v>
      </c>
    </row>
    <row r="30" spans="1:28" ht="13.5" x14ac:dyDescent="0.25">
      <c r="A30" s="39">
        <v>27</v>
      </c>
      <c r="B30" s="40">
        <v>1</v>
      </c>
      <c r="C30" s="41">
        <v>5925.5</v>
      </c>
      <c r="D30" s="33">
        <f t="shared" si="14"/>
        <v>5381.925522252498</v>
      </c>
      <c r="E30" s="34">
        <f t="shared" si="1"/>
        <v>137329.38799999998</v>
      </c>
      <c r="F30" s="41">
        <v>1770.5</v>
      </c>
      <c r="G30" s="34">
        <f t="shared" si="2"/>
        <v>1608.0835603996368</v>
      </c>
      <c r="H30" s="34">
        <f t="shared" si="3"/>
        <v>41033.108</v>
      </c>
      <c r="I30" s="41">
        <v>1350</v>
      </c>
      <c r="J30" s="34">
        <f t="shared" si="4"/>
        <v>1226.158038147139</v>
      </c>
      <c r="K30" s="34">
        <f t="shared" si="5"/>
        <v>31287.599999999999</v>
      </c>
      <c r="L30" s="41">
        <v>2335</v>
      </c>
      <c r="M30" s="34">
        <f t="shared" si="6"/>
        <v>2120.7992733878291</v>
      </c>
      <c r="N30" s="34">
        <f t="shared" si="7"/>
        <v>54115.96</v>
      </c>
      <c r="O30" s="42">
        <v>14445</v>
      </c>
      <c r="P30" s="34">
        <f t="shared" si="8"/>
        <v>13119.891008174387</v>
      </c>
      <c r="Q30" s="34">
        <f t="shared" si="9"/>
        <v>334777.31999999995</v>
      </c>
      <c r="R30" s="41">
        <v>1946</v>
      </c>
      <c r="S30" s="34">
        <f t="shared" si="10"/>
        <v>1767.4841053587647</v>
      </c>
      <c r="T30" s="34">
        <f t="shared" si="11"/>
        <v>45100.495999999999</v>
      </c>
      <c r="U30" s="42">
        <v>16375</v>
      </c>
      <c r="V30" s="34">
        <f t="shared" si="12"/>
        <v>14872.842870118075</v>
      </c>
      <c r="W30" s="34">
        <f t="shared" si="13"/>
        <v>379507</v>
      </c>
      <c r="X30" s="37">
        <v>1.0979000000000001</v>
      </c>
      <c r="Y30" s="78">
        <v>1.0979000000000001</v>
      </c>
      <c r="Z30" s="37">
        <v>1.101</v>
      </c>
      <c r="AA30" s="43">
        <v>25.515000000000001</v>
      </c>
      <c r="AB30" s="43">
        <v>23.175999999999998</v>
      </c>
    </row>
    <row r="31" spans="1:28" ht="13.5" x14ac:dyDescent="0.25">
      <c r="A31" s="39">
        <v>28</v>
      </c>
      <c r="B31" s="40">
        <v>1</v>
      </c>
      <c r="C31" s="41">
        <v>5881.5</v>
      </c>
      <c r="D31" s="33">
        <f t="shared" si="14"/>
        <v>5344.8745910577973</v>
      </c>
      <c r="E31" s="34">
        <f t="shared" si="1"/>
        <v>136686.06</v>
      </c>
      <c r="F31" s="41">
        <v>1765</v>
      </c>
      <c r="G31" s="34">
        <f t="shared" si="2"/>
        <v>1603.962195565249</v>
      </c>
      <c r="H31" s="34">
        <f t="shared" si="3"/>
        <v>41018.6</v>
      </c>
      <c r="I31" s="41">
        <v>1330</v>
      </c>
      <c r="J31" s="34">
        <f t="shared" si="4"/>
        <v>1208.651399491094</v>
      </c>
      <c r="K31" s="34">
        <f t="shared" si="5"/>
        <v>30909.199999999997</v>
      </c>
      <c r="L31" s="41">
        <v>2312.5</v>
      </c>
      <c r="M31" s="34">
        <f t="shared" si="6"/>
        <v>2101.5085423482369</v>
      </c>
      <c r="N31" s="34">
        <f t="shared" si="7"/>
        <v>53742.5</v>
      </c>
      <c r="O31" s="42">
        <v>14070</v>
      </c>
      <c r="P31" s="34">
        <f t="shared" si="8"/>
        <v>12786.259541984733</v>
      </c>
      <c r="Q31" s="34">
        <f t="shared" si="9"/>
        <v>326986.8</v>
      </c>
      <c r="R31" s="41">
        <v>1926</v>
      </c>
      <c r="S31" s="34">
        <f t="shared" si="10"/>
        <v>1750.2726281352234</v>
      </c>
      <c r="T31" s="34">
        <f t="shared" si="11"/>
        <v>44760.24</v>
      </c>
      <c r="U31" s="42">
        <v>16450</v>
      </c>
      <c r="V31" s="34">
        <f t="shared" si="12"/>
        <v>14949.10941475827</v>
      </c>
      <c r="W31" s="34">
        <f t="shared" si="13"/>
        <v>382298</v>
      </c>
      <c r="X31" s="37">
        <v>1.0974999999999999</v>
      </c>
      <c r="Y31" s="78">
        <v>1.09735</v>
      </c>
      <c r="Z31" s="37">
        <v>1.1004</v>
      </c>
      <c r="AA31" s="43">
        <v>25.574999999999999</v>
      </c>
      <c r="AB31" s="43">
        <v>23.24</v>
      </c>
    </row>
    <row r="32" spans="1:28" ht="13.5" x14ac:dyDescent="0.25">
      <c r="A32" s="39">
        <v>29</v>
      </c>
      <c r="B32" s="40">
        <v>1</v>
      </c>
      <c r="C32" s="41">
        <v>5854</v>
      </c>
      <c r="D32" s="33">
        <f t="shared" si="14"/>
        <v>5323.7540923972356</v>
      </c>
      <c r="E32" s="34">
        <f t="shared" si="1"/>
        <v>136005.98199999999</v>
      </c>
      <c r="F32" s="41">
        <v>1785.5</v>
      </c>
      <c r="G32" s="34">
        <f t="shared" si="2"/>
        <v>1623.7722808293927</v>
      </c>
      <c r="H32" s="34">
        <f t="shared" si="3"/>
        <v>41482.521500000003</v>
      </c>
      <c r="I32" s="41">
        <v>1320</v>
      </c>
      <c r="J32" s="34">
        <f t="shared" si="4"/>
        <v>1200.4365223717716</v>
      </c>
      <c r="K32" s="34">
        <f t="shared" si="5"/>
        <v>30667.56</v>
      </c>
      <c r="L32" s="41">
        <v>2312.5</v>
      </c>
      <c r="M32" s="34">
        <f t="shared" si="6"/>
        <v>2103.0374681702438</v>
      </c>
      <c r="N32" s="34">
        <f t="shared" si="7"/>
        <v>53726.3125</v>
      </c>
      <c r="O32" s="42">
        <v>13810</v>
      </c>
      <c r="P32" s="34">
        <f t="shared" si="8"/>
        <v>12559.112404510732</v>
      </c>
      <c r="Q32" s="34">
        <f t="shared" si="9"/>
        <v>320847.73</v>
      </c>
      <c r="R32" s="41">
        <v>1947</v>
      </c>
      <c r="S32" s="34">
        <f t="shared" si="10"/>
        <v>1770.6438704983632</v>
      </c>
      <c r="T32" s="34">
        <f t="shared" si="11"/>
        <v>45234.650999999998</v>
      </c>
      <c r="U32" s="42">
        <v>16350</v>
      </c>
      <c r="V32" s="34">
        <f t="shared" si="12"/>
        <v>14869.043288468536</v>
      </c>
      <c r="W32" s="34">
        <f t="shared" si="13"/>
        <v>379859.55</v>
      </c>
      <c r="X32" s="37">
        <v>1.0952</v>
      </c>
      <c r="Y32" s="78">
        <v>1.0966499999999999</v>
      </c>
      <c r="Z32" s="37">
        <v>1.0995999999999999</v>
      </c>
      <c r="AA32" s="43">
        <v>25.515000000000001</v>
      </c>
      <c r="AB32" s="43">
        <v>23.233000000000001</v>
      </c>
    </row>
    <row r="33" spans="1:28" ht="13.5" x14ac:dyDescent="0.25">
      <c r="A33" s="39">
        <v>30</v>
      </c>
      <c r="B33" s="40"/>
      <c r="C33" s="41"/>
      <c r="D33" s="33" t="str">
        <f t="shared" si="14"/>
        <v/>
      </c>
      <c r="E33" s="34"/>
      <c r="F33" s="41"/>
      <c r="G33" s="34" t="str">
        <f t="shared" si="2"/>
        <v/>
      </c>
      <c r="H33" s="34"/>
      <c r="I33" s="41"/>
      <c r="J33" s="34" t="str">
        <f t="shared" si="4"/>
        <v/>
      </c>
      <c r="K33" s="34"/>
      <c r="L33" s="41"/>
      <c r="M33" s="34" t="str">
        <f t="shared" si="6"/>
        <v/>
      </c>
      <c r="N33" s="34"/>
      <c r="O33" s="42"/>
      <c r="P33" s="34" t="str">
        <f t="shared" si="8"/>
        <v/>
      </c>
      <c r="Q33" s="34"/>
      <c r="R33" s="41"/>
      <c r="S33" s="34" t="str">
        <f t="shared" si="10"/>
        <v/>
      </c>
      <c r="T33" s="34"/>
      <c r="U33" s="42"/>
      <c r="V33" s="34" t="str">
        <f t="shared" si="12"/>
        <v/>
      </c>
      <c r="W33" s="34"/>
      <c r="X33" s="37"/>
      <c r="Y33" s="78"/>
      <c r="Z33" s="37"/>
      <c r="AA33" s="43"/>
      <c r="AB33" s="43"/>
    </row>
    <row r="34" spans="1:28" ht="14.25" thickBot="1" x14ac:dyDescent="0.3">
      <c r="A34" s="44">
        <v>31</v>
      </c>
      <c r="B34" s="40"/>
      <c r="C34" s="41"/>
      <c r="D34" s="33" t="str">
        <f t="shared" si="14"/>
        <v/>
      </c>
      <c r="E34" s="34"/>
      <c r="F34" s="41"/>
      <c r="G34" s="34" t="str">
        <f t="shared" si="2"/>
        <v/>
      </c>
      <c r="H34" s="34"/>
      <c r="I34" s="41"/>
      <c r="J34" s="34" t="str">
        <f t="shared" si="4"/>
        <v/>
      </c>
      <c r="K34" s="34"/>
      <c r="L34" s="41"/>
      <c r="M34" s="34" t="str">
        <f t="shared" si="6"/>
        <v/>
      </c>
      <c r="N34" s="34"/>
      <c r="O34" s="42"/>
      <c r="P34" s="34" t="str">
        <f t="shared" si="8"/>
        <v/>
      </c>
      <c r="Q34" s="34"/>
      <c r="R34" s="41"/>
      <c r="S34" s="34" t="str">
        <f t="shared" si="10"/>
        <v/>
      </c>
      <c r="T34" s="34"/>
      <c r="U34" s="42"/>
      <c r="V34" s="34" t="str">
        <f t="shared" si="12"/>
        <v/>
      </c>
      <c r="W34" s="34"/>
      <c r="X34" s="37"/>
      <c r="Y34" s="78"/>
      <c r="Z34" s="37"/>
      <c r="AA34" s="43"/>
      <c r="AB34" s="43"/>
    </row>
    <row r="35" spans="1:28" ht="15" thickBot="1" x14ac:dyDescent="0.35">
      <c r="A35" s="45"/>
      <c r="B35" s="46">
        <f>SUM(B4:B34)</f>
        <v>21</v>
      </c>
      <c r="C35" s="80">
        <f>SUM(C4:C34)/B35</f>
        <v>5859.6904761904761</v>
      </c>
      <c r="D35" s="47">
        <f>SUM(D4:D34)/B35</f>
        <v>5302.3773355531021</v>
      </c>
      <c r="E35" s="47">
        <f>SUM(E4:E34)/B35</f>
        <v>135370.32178571427</v>
      </c>
      <c r="F35" s="80">
        <f>SUM(F4:F34)/B35</f>
        <v>1772.3095238095239</v>
      </c>
      <c r="G35" s="47">
        <f>SUM(G4:G34)/B35</f>
        <v>1603.7170846724666</v>
      </c>
      <c r="H35" s="47">
        <f>SUM(H4:H34)/B35</f>
        <v>40942.87142857143</v>
      </c>
      <c r="I35" s="80">
        <f>SUM(I4:I34)/B35</f>
        <v>1326.2380952380952</v>
      </c>
      <c r="J35" s="47">
        <f>SUM(J4:J34)/B35</f>
        <v>1200.0787335581433</v>
      </c>
      <c r="K35" s="47">
        <f>SUM(K4:K34)/B35</f>
        <v>30637.992571428575</v>
      </c>
      <c r="L35" s="80">
        <f>SUM(L4:L34)/B35</f>
        <v>2432.9523809523807</v>
      </c>
      <c r="M35" s="47">
        <f>SUM(M4:M34)/B35</f>
        <v>2201.356581041729</v>
      </c>
      <c r="N35" s="47">
        <f>SUM(N4:N34)/B35</f>
        <v>56200.466619047627</v>
      </c>
      <c r="O35" s="80">
        <f>SUM(O4:O34)/B35</f>
        <v>15199.523809523809</v>
      </c>
      <c r="P35" s="47">
        <f>SUM(P4:P34)/B35</f>
        <v>13751.875832817088</v>
      </c>
      <c r="Q35" s="47">
        <f>SUM(Q4:Q34)/B35</f>
        <v>351078.91928571428</v>
      </c>
      <c r="R35" s="80">
        <f>SUM(R4:R34)/B35</f>
        <v>2031.9047619047619</v>
      </c>
      <c r="S35" s="47">
        <f>SUM(S4:S34)/B35</f>
        <v>1838.433924052548</v>
      </c>
      <c r="T35" s="47">
        <f>SUM(T4:T34)/B35</f>
        <v>46934.756690476192</v>
      </c>
      <c r="U35" s="81">
        <f>SUM(U4:U34)/B35</f>
        <v>16369.285714285714</v>
      </c>
      <c r="V35" s="47">
        <f>SUM(V4:V34)/B35</f>
        <v>14812.227931922305</v>
      </c>
      <c r="W35" s="47">
        <f>SUM(W4:W34)/B35</f>
        <v>378156.63476190466</v>
      </c>
      <c r="X35" s="82">
        <f>SUM(X4:X34)/B35</f>
        <v>1.1020952380952378</v>
      </c>
      <c r="Y35" s="79"/>
      <c r="Z35" s="82">
        <f>SUM(Z4:Z34)/B35</f>
        <v>1.1051285714285715</v>
      </c>
      <c r="AA35" s="83">
        <f>SUM(AA4:AA34)/B35</f>
        <v>25.530238095238094</v>
      </c>
      <c r="AB35" s="83">
        <f>SUM(AB4:AB34)/B35</f>
        <v>23.101952380952383</v>
      </c>
    </row>
    <row r="36" spans="1:28" ht="14.25" x14ac:dyDescent="0.3">
      <c r="A36" s="48"/>
      <c r="B36" s="49"/>
      <c r="C36" s="50"/>
      <c r="D36" s="50"/>
      <c r="E36" s="50"/>
      <c r="F36" s="50"/>
      <c r="G36" s="50"/>
      <c r="H36" s="50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2" t="s">
        <v>18</v>
      </c>
      <c r="Y36" s="52"/>
      <c r="Z36" s="53"/>
      <c r="AA36" s="52"/>
      <c r="AB36" s="52"/>
    </row>
  </sheetData>
  <phoneticPr fontId="0" type="noConversion"/>
  <pageMargins left="0.78740157480314965" right="0.78740157480314965" top="0.53" bottom="0.87" header="0.42" footer="0.51181102362204722"/>
  <pageSetup paperSize="9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5"/>
  <sheetViews>
    <sheetView tabSelected="1" workbookViewId="0">
      <selection activeCell="F40" sqref="F40"/>
    </sheetView>
  </sheetViews>
  <sheetFormatPr defaultRowHeight="12.75" x14ac:dyDescent="0.2"/>
  <cols>
    <col min="1" max="1" width="8.42578125" customWidth="1"/>
    <col min="2" max="2" width="5.85546875" customWidth="1"/>
    <col min="5" max="5" width="10.140625" bestFit="1" customWidth="1"/>
    <col min="8" max="8" width="10.140625" bestFit="1" customWidth="1"/>
    <col min="11" max="11" width="10.140625" bestFit="1" customWidth="1"/>
    <col min="14" max="14" width="10.140625" bestFit="1" customWidth="1"/>
    <col min="15" max="15" width="10.5703125" bestFit="1" customWidth="1"/>
  </cols>
  <sheetData>
    <row r="1" spans="1:16" ht="14.25" x14ac:dyDescent="0.3">
      <c r="A1" s="54" t="s">
        <v>26</v>
      </c>
      <c r="B1" s="1">
        <v>2019</v>
      </c>
      <c r="C1" s="2" t="s">
        <v>20</v>
      </c>
      <c r="D1" s="3"/>
      <c r="E1" s="4"/>
      <c r="F1" s="61" t="s">
        <v>21</v>
      </c>
      <c r="G1" s="3"/>
      <c r="H1" s="3"/>
      <c r="I1" s="61" t="s">
        <v>22</v>
      </c>
      <c r="J1" s="3"/>
      <c r="K1" s="3"/>
      <c r="L1" s="2" t="s">
        <v>23</v>
      </c>
      <c r="M1" s="3"/>
      <c r="N1" s="4"/>
      <c r="O1" s="62" t="s">
        <v>19</v>
      </c>
      <c r="P1" s="63" t="s">
        <v>0</v>
      </c>
    </row>
    <row r="2" spans="1:16" ht="14.25" x14ac:dyDescent="0.3">
      <c r="A2" s="9" t="s">
        <v>3</v>
      </c>
      <c r="B2" s="58" t="s">
        <v>1</v>
      </c>
      <c r="C2" s="10" t="s">
        <v>9</v>
      </c>
      <c r="D2" s="11" t="s">
        <v>5</v>
      </c>
      <c r="E2" s="12" t="s">
        <v>10</v>
      </c>
      <c r="F2" s="10" t="s">
        <v>9</v>
      </c>
      <c r="G2" s="11" t="s">
        <v>5</v>
      </c>
      <c r="H2" s="11" t="s">
        <v>10</v>
      </c>
      <c r="I2" s="10" t="s">
        <v>9</v>
      </c>
      <c r="J2" s="11" t="s">
        <v>5</v>
      </c>
      <c r="K2" s="11" t="s">
        <v>10</v>
      </c>
      <c r="L2" s="10" t="s">
        <v>9</v>
      </c>
      <c r="M2" s="11" t="s">
        <v>5</v>
      </c>
      <c r="N2" s="12" t="s">
        <v>10</v>
      </c>
      <c r="O2" s="16" t="s">
        <v>4</v>
      </c>
      <c r="P2" s="64" t="s">
        <v>8</v>
      </c>
    </row>
    <row r="3" spans="1:16" ht="15" thickBot="1" x14ac:dyDescent="0.35">
      <c r="A3" s="18" t="s">
        <v>2</v>
      </c>
      <c r="B3" s="59" t="s">
        <v>25</v>
      </c>
      <c r="C3" s="19"/>
      <c r="D3" s="20"/>
      <c r="E3" s="21"/>
      <c r="F3" s="19"/>
      <c r="G3" s="20"/>
      <c r="H3" s="21"/>
      <c r="I3" s="19"/>
      <c r="J3" s="20"/>
      <c r="K3" s="21"/>
      <c r="L3" s="19"/>
      <c r="M3" s="20"/>
      <c r="N3" s="23"/>
      <c r="O3" s="27" t="s">
        <v>2</v>
      </c>
      <c r="P3" s="57"/>
    </row>
    <row r="4" spans="1:16" ht="13.5" x14ac:dyDescent="0.25">
      <c r="A4" s="30">
        <v>1</v>
      </c>
      <c r="B4" s="31">
        <v>1</v>
      </c>
      <c r="C4" s="32">
        <v>5795</v>
      </c>
      <c r="D4" s="33">
        <f t="shared" ref="D4:D34" si="0">IF(C4=0,"",C4/O4)</f>
        <v>5206.1809361243377</v>
      </c>
      <c r="E4" s="34">
        <f t="shared" ref="E4:E32" si="1">C4*P4</f>
        <v>132740.26999999999</v>
      </c>
      <c r="F4" s="32">
        <v>5797</v>
      </c>
      <c r="G4" s="33">
        <f t="shared" ref="G4:G29" si="2">IF(F4=0,"",F4/O4)</f>
        <v>5207.9777198814127</v>
      </c>
      <c r="H4" s="34">
        <f t="shared" ref="H4:H29" si="3">F4*P4</f>
        <v>132786.08199999999</v>
      </c>
      <c r="I4" s="32">
        <v>5818.5</v>
      </c>
      <c r="J4" s="33">
        <f t="shared" ref="J4:J29" si="4">IF(I4=0,"",I4/O4)</f>
        <v>5227.2931452699668</v>
      </c>
      <c r="K4" s="34">
        <f t="shared" ref="K4:K29" si="5">I4*P4</f>
        <v>133278.56099999999</v>
      </c>
      <c r="L4" s="32">
        <v>5819</v>
      </c>
      <c r="M4" s="33">
        <f t="shared" ref="M4:M29" si="6">IF(L4=0,"",L4/O4)</f>
        <v>5227.7423412092357</v>
      </c>
      <c r="N4" s="34">
        <f t="shared" ref="N4:N29" si="7">L4*P4</f>
        <v>133290.014</v>
      </c>
      <c r="O4" s="36">
        <v>1.1131</v>
      </c>
      <c r="P4" s="38">
        <v>22.905999999999999</v>
      </c>
    </row>
    <row r="5" spans="1:16" ht="13.5" x14ac:dyDescent="0.25">
      <c r="A5" s="39">
        <v>2</v>
      </c>
      <c r="B5" s="40"/>
      <c r="C5" s="41"/>
      <c r="D5" s="33" t="str">
        <f t="shared" si="0"/>
        <v/>
      </c>
      <c r="E5" s="34" t="s">
        <v>2</v>
      </c>
      <c r="F5" s="41"/>
      <c r="G5" s="33" t="str">
        <f t="shared" si="2"/>
        <v/>
      </c>
      <c r="H5" s="34" t="s">
        <v>2</v>
      </c>
      <c r="I5" s="41"/>
      <c r="J5" s="33" t="str">
        <f t="shared" si="4"/>
        <v/>
      </c>
      <c r="K5" s="34" t="s">
        <v>2</v>
      </c>
      <c r="L5" s="41"/>
      <c r="M5" s="33" t="str">
        <f t="shared" si="6"/>
        <v/>
      </c>
      <c r="N5" s="34" t="s">
        <v>2</v>
      </c>
      <c r="O5" s="37"/>
      <c r="P5" s="43"/>
    </row>
    <row r="6" spans="1:16" ht="13.5" x14ac:dyDescent="0.25">
      <c r="A6" s="39">
        <v>3</v>
      </c>
      <c r="B6" s="40"/>
      <c r="C6" s="41"/>
      <c r="D6" s="33" t="str">
        <f t="shared" si="0"/>
        <v/>
      </c>
      <c r="E6" s="34" t="s">
        <v>2</v>
      </c>
      <c r="F6" s="41"/>
      <c r="G6" s="33" t="str">
        <f t="shared" si="2"/>
        <v/>
      </c>
      <c r="H6" s="34" t="s">
        <v>2</v>
      </c>
      <c r="I6" s="41"/>
      <c r="J6" s="33" t="str">
        <f t="shared" si="4"/>
        <v/>
      </c>
      <c r="K6" s="34" t="s">
        <v>2</v>
      </c>
      <c r="L6" s="41"/>
      <c r="M6" s="33" t="str">
        <f t="shared" si="6"/>
        <v/>
      </c>
      <c r="N6" s="34" t="s">
        <v>2</v>
      </c>
      <c r="O6" s="37"/>
      <c r="P6" s="43"/>
    </row>
    <row r="7" spans="1:16" ht="13.5" x14ac:dyDescent="0.25">
      <c r="A7" s="39">
        <v>4</v>
      </c>
      <c r="B7" s="40">
        <v>1</v>
      </c>
      <c r="C7" s="41">
        <v>5846</v>
      </c>
      <c r="D7" s="33">
        <f t="shared" si="0"/>
        <v>5238.3512544802861</v>
      </c>
      <c r="E7" s="34">
        <f t="shared" si="1"/>
        <v>133674.636</v>
      </c>
      <c r="F7" s="41">
        <v>5846.5</v>
      </c>
      <c r="G7" s="33">
        <f t="shared" si="2"/>
        <v>5238.7992831541214</v>
      </c>
      <c r="H7" s="34">
        <f t="shared" si="3"/>
        <v>133686.06899999999</v>
      </c>
      <c r="I7" s="41">
        <v>5873</v>
      </c>
      <c r="J7" s="33">
        <f t="shared" si="4"/>
        <v>5262.5448028673827</v>
      </c>
      <c r="K7" s="34">
        <f t="shared" si="5"/>
        <v>134292.01800000001</v>
      </c>
      <c r="L7" s="41">
        <v>5875</v>
      </c>
      <c r="M7" s="33">
        <f t="shared" si="6"/>
        <v>5264.3369175627231</v>
      </c>
      <c r="N7" s="34">
        <f t="shared" si="7"/>
        <v>134337.75</v>
      </c>
      <c r="O7" s="37">
        <v>1.1160000000000001</v>
      </c>
      <c r="P7" s="43">
        <v>22.866</v>
      </c>
    </row>
    <row r="8" spans="1:16" ht="13.5" x14ac:dyDescent="0.25">
      <c r="A8" s="39">
        <v>5</v>
      </c>
      <c r="B8" s="40">
        <v>1</v>
      </c>
      <c r="C8" s="41">
        <v>5878</v>
      </c>
      <c r="D8" s="33">
        <f t="shared" si="0"/>
        <v>5290.7290729072911</v>
      </c>
      <c r="E8" s="34">
        <f t="shared" si="1"/>
        <v>135099.95200000002</v>
      </c>
      <c r="F8" s="41">
        <v>5880</v>
      </c>
      <c r="G8" s="33">
        <f t="shared" si="2"/>
        <v>5292.5292529252929</v>
      </c>
      <c r="H8" s="34">
        <f t="shared" si="3"/>
        <v>135145.92000000001</v>
      </c>
      <c r="I8" s="41">
        <v>5910</v>
      </c>
      <c r="J8" s="33">
        <f t="shared" si="4"/>
        <v>5319.5319531953191</v>
      </c>
      <c r="K8" s="34">
        <f t="shared" si="5"/>
        <v>135835.44</v>
      </c>
      <c r="L8" s="41">
        <v>5912</v>
      </c>
      <c r="M8" s="33">
        <f t="shared" si="6"/>
        <v>5321.332133213321</v>
      </c>
      <c r="N8" s="34">
        <f t="shared" si="7"/>
        <v>135881.40800000002</v>
      </c>
      <c r="O8" s="37">
        <v>1.111</v>
      </c>
      <c r="P8" s="43">
        <v>22.984000000000002</v>
      </c>
    </row>
    <row r="9" spans="1:16" ht="13.5" x14ac:dyDescent="0.25">
      <c r="A9" s="39">
        <v>6</v>
      </c>
      <c r="B9" s="40">
        <v>1</v>
      </c>
      <c r="C9" s="41">
        <v>5913</v>
      </c>
      <c r="D9" s="33">
        <f t="shared" si="0"/>
        <v>5331.8304779080254</v>
      </c>
      <c r="E9" s="34">
        <f t="shared" si="1"/>
        <v>135880.74</v>
      </c>
      <c r="F9" s="41">
        <v>5913.5</v>
      </c>
      <c r="G9" s="33">
        <f t="shared" si="2"/>
        <v>5332.281334535618</v>
      </c>
      <c r="H9" s="34">
        <f t="shared" si="3"/>
        <v>135892.23000000001</v>
      </c>
      <c r="I9" s="41">
        <v>5931</v>
      </c>
      <c r="J9" s="33">
        <f t="shared" si="4"/>
        <v>5348.0613165013528</v>
      </c>
      <c r="K9" s="34">
        <f t="shared" si="5"/>
        <v>136294.38</v>
      </c>
      <c r="L9" s="41">
        <v>5932</v>
      </c>
      <c r="M9" s="33">
        <f t="shared" si="6"/>
        <v>5348.9630297565373</v>
      </c>
      <c r="N9" s="34">
        <f t="shared" si="7"/>
        <v>136317.36000000002</v>
      </c>
      <c r="O9" s="37">
        <v>1.109</v>
      </c>
      <c r="P9" s="43">
        <v>22.98</v>
      </c>
    </row>
    <row r="10" spans="1:16" ht="13.5" x14ac:dyDescent="0.25">
      <c r="A10" s="39">
        <v>7</v>
      </c>
      <c r="B10" s="40">
        <v>1</v>
      </c>
      <c r="C10" s="41">
        <v>5940</v>
      </c>
      <c r="D10" s="33">
        <f t="shared" si="0"/>
        <v>5362.4627606752738</v>
      </c>
      <c r="E10" s="34">
        <f t="shared" si="1"/>
        <v>136905.12</v>
      </c>
      <c r="F10" s="41">
        <v>5941</v>
      </c>
      <c r="G10" s="33">
        <f t="shared" si="2"/>
        <v>5363.365532183805</v>
      </c>
      <c r="H10" s="34">
        <f t="shared" si="3"/>
        <v>136928.16799999998</v>
      </c>
      <c r="I10" s="41">
        <v>5947</v>
      </c>
      <c r="J10" s="33">
        <f t="shared" si="4"/>
        <v>5368.7821612349917</v>
      </c>
      <c r="K10" s="34">
        <f t="shared" si="5"/>
        <v>137066.45599999998</v>
      </c>
      <c r="L10" s="41">
        <v>5949</v>
      </c>
      <c r="M10" s="33">
        <f t="shared" si="6"/>
        <v>5370.5877042520542</v>
      </c>
      <c r="N10" s="34">
        <f t="shared" si="7"/>
        <v>137112.552</v>
      </c>
      <c r="O10" s="37">
        <v>1.1076999999999999</v>
      </c>
      <c r="P10" s="43">
        <v>23.047999999999998</v>
      </c>
    </row>
    <row r="11" spans="1:16" ht="13.5" x14ac:dyDescent="0.25">
      <c r="A11" s="39">
        <v>8</v>
      </c>
      <c r="B11" s="40">
        <v>1</v>
      </c>
      <c r="C11" s="41">
        <v>5951</v>
      </c>
      <c r="D11" s="33">
        <f t="shared" si="0"/>
        <v>5394.3074691805659</v>
      </c>
      <c r="E11" s="34">
        <f t="shared" si="1"/>
        <v>137462.149</v>
      </c>
      <c r="F11" s="41">
        <v>5951.5</v>
      </c>
      <c r="G11" s="33">
        <f t="shared" si="2"/>
        <v>5394.7606961566353</v>
      </c>
      <c r="H11" s="34">
        <f t="shared" si="3"/>
        <v>137473.6985</v>
      </c>
      <c r="I11" s="41">
        <v>5964.5</v>
      </c>
      <c r="J11" s="33">
        <f t="shared" si="4"/>
        <v>5406.5445975344455</v>
      </c>
      <c r="K11" s="34">
        <f t="shared" si="5"/>
        <v>137773.98550000001</v>
      </c>
      <c r="L11" s="41">
        <v>5965.5</v>
      </c>
      <c r="M11" s="33">
        <f t="shared" si="6"/>
        <v>5407.4510514865851</v>
      </c>
      <c r="N11" s="34">
        <f t="shared" si="7"/>
        <v>137797.0845</v>
      </c>
      <c r="O11" s="37">
        <v>1.1032</v>
      </c>
      <c r="P11" s="43">
        <v>23.099</v>
      </c>
    </row>
    <row r="12" spans="1:16" ht="13.5" x14ac:dyDescent="0.25">
      <c r="A12" s="39">
        <v>9</v>
      </c>
      <c r="B12" s="40"/>
      <c r="C12" s="41"/>
      <c r="D12" s="33" t="str">
        <f t="shared" si="0"/>
        <v/>
      </c>
      <c r="E12" s="34" t="s">
        <v>2</v>
      </c>
      <c r="F12" s="41"/>
      <c r="G12" s="33" t="str">
        <f t="shared" si="2"/>
        <v/>
      </c>
      <c r="H12" s="34" t="s">
        <v>2</v>
      </c>
      <c r="I12" s="41"/>
      <c r="J12" s="33" t="str">
        <f t="shared" si="4"/>
        <v/>
      </c>
      <c r="K12" s="34" t="s">
        <v>2</v>
      </c>
      <c r="L12" s="41"/>
      <c r="M12" s="33" t="str">
        <f t="shared" si="6"/>
        <v/>
      </c>
      <c r="N12" s="34" t="s">
        <v>2</v>
      </c>
      <c r="O12" s="37"/>
      <c r="P12" s="43"/>
    </row>
    <row r="13" spans="1:16" ht="13.5" x14ac:dyDescent="0.25">
      <c r="A13" s="39">
        <v>10</v>
      </c>
      <c r="B13" s="40"/>
      <c r="C13" s="41"/>
      <c r="D13" s="33" t="str">
        <f t="shared" si="0"/>
        <v/>
      </c>
      <c r="E13" s="34" t="s">
        <v>2</v>
      </c>
      <c r="F13" s="41"/>
      <c r="G13" s="33" t="str">
        <f t="shared" si="2"/>
        <v/>
      </c>
      <c r="H13" s="34" t="s">
        <v>2</v>
      </c>
      <c r="I13" s="41"/>
      <c r="J13" s="33" t="str">
        <f t="shared" si="4"/>
        <v/>
      </c>
      <c r="K13" s="34" t="s">
        <v>2</v>
      </c>
      <c r="L13" s="41"/>
      <c r="M13" s="33" t="str">
        <f t="shared" si="6"/>
        <v/>
      </c>
      <c r="N13" s="34" t="s">
        <v>2</v>
      </c>
      <c r="O13" s="37"/>
      <c r="P13" s="43"/>
    </row>
    <row r="14" spans="1:16" ht="13.5" x14ac:dyDescent="0.25">
      <c r="A14" s="39">
        <v>11</v>
      </c>
      <c r="B14" s="40">
        <v>1</v>
      </c>
      <c r="C14" s="41">
        <v>5856.5</v>
      </c>
      <c r="D14" s="33">
        <f t="shared" si="0"/>
        <v>5305.2812754778506</v>
      </c>
      <c r="E14" s="34">
        <f t="shared" si="1"/>
        <v>135302.71950000001</v>
      </c>
      <c r="F14" s="41">
        <v>5857</v>
      </c>
      <c r="G14" s="33">
        <f t="shared" si="2"/>
        <v>5305.7342150557115</v>
      </c>
      <c r="H14" s="34">
        <f t="shared" si="3"/>
        <v>135314.27100000001</v>
      </c>
      <c r="I14" s="41">
        <v>5872</v>
      </c>
      <c r="J14" s="33">
        <f t="shared" si="4"/>
        <v>5319.3224023915209</v>
      </c>
      <c r="K14" s="34">
        <f t="shared" si="5"/>
        <v>135660.81600000002</v>
      </c>
      <c r="L14" s="41">
        <v>5877</v>
      </c>
      <c r="M14" s="33">
        <f t="shared" si="6"/>
        <v>5323.8517981701234</v>
      </c>
      <c r="N14" s="34">
        <f t="shared" si="7"/>
        <v>135776.33100000001</v>
      </c>
      <c r="O14" s="37">
        <v>1.1039000000000001</v>
      </c>
      <c r="P14" s="43">
        <v>23.103000000000002</v>
      </c>
    </row>
    <row r="15" spans="1:16" ht="13.5" x14ac:dyDescent="0.25">
      <c r="A15" s="39">
        <v>12</v>
      </c>
      <c r="B15" s="40">
        <v>1</v>
      </c>
      <c r="C15" s="41">
        <v>5837</v>
      </c>
      <c r="D15" s="33">
        <f t="shared" si="0"/>
        <v>5296.733212341197</v>
      </c>
      <c r="E15" s="34">
        <f t="shared" si="1"/>
        <v>135138.22400000002</v>
      </c>
      <c r="F15" s="41">
        <v>5838</v>
      </c>
      <c r="G15" s="33">
        <f t="shared" si="2"/>
        <v>5297.6406533575309</v>
      </c>
      <c r="H15" s="34">
        <f t="shared" si="3"/>
        <v>135161.37600000002</v>
      </c>
      <c r="I15" s="41">
        <v>5855</v>
      </c>
      <c r="J15" s="33">
        <f t="shared" si="4"/>
        <v>5313.0671506352082</v>
      </c>
      <c r="K15" s="34">
        <f t="shared" si="5"/>
        <v>135554.96</v>
      </c>
      <c r="L15" s="41">
        <v>5860</v>
      </c>
      <c r="M15" s="33">
        <f t="shared" si="6"/>
        <v>5317.6043557168778</v>
      </c>
      <c r="N15" s="34">
        <f t="shared" si="7"/>
        <v>135670.72</v>
      </c>
      <c r="O15" s="37">
        <v>1.1020000000000001</v>
      </c>
      <c r="P15" s="43">
        <v>23.152000000000001</v>
      </c>
    </row>
    <row r="16" spans="1:16" ht="13.5" x14ac:dyDescent="0.25">
      <c r="A16" s="39">
        <v>13</v>
      </c>
      <c r="B16" s="40">
        <v>1</v>
      </c>
      <c r="C16" s="41">
        <v>5822.5</v>
      </c>
      <c r="D16" s="33">
        <f t="shared" si="0"/>
        <v>5289.3350290697672</v>
      </c>
      <c r="E16" s="34">
        <f t="shared" si="1"/>
        <v>135355.6575</v>
      </c>
      <c r="F16" s="41">
        <v>5823</v>
      </c>
      <c r="G16" s="33">
        <f t="shared" si="2"/>
        <v>5289.7892441860467</v>
      </c>
      <c r="H16" s="34">
        <f t="shared" si="3"/>
        <v>135367.28099999999</v>
      </c>
      <c r="I16" s="41">
        <v>5849</v>
      </c>
      <c r="J16" s="33">
        <f t="shared" si="4"/>
        <v>5313.4084302325582</v>
      </c>
      <c r="K16" s="34">
        <f t="shared" si="5"/>
        <v>135971.70300000001</v>
      </c>
      <c r="L16" s="41">
        <v>5850</v>
      </c>
      <c r="M16" s="33">
        <f t="shared" si="6"/>
        <v>5314.3168604651164</v>
      </c>
      <c r="N16" s="34">
        <f t="shared" si="7"/>
        <v>135994.95000000001</v>
      </c>
      <c r="O16" s="37">
        <v>1.1008</v>
      </c>
      <c r="P16" s="43">
        <v>23.247</v>
      </c>
    </row>
    <row r="17" spans="1:16" ht="13.5" x14ac:dyDescent="0.25">
      <c r="A17" s="39">
        <v>14</v>
      </c>
      <c r="B17" s="40">
        <v>1</v>
      </c>
      <c r="C17" s="41">
        <v>5834</v>
      </c>
      <c r="D17" s="33">
        <f t="shared" si="0"/>
        <v>5305.0832045103216</v>
      </c>
      <c r="E17" s="34">
        <f t="shared" si="1"/>
        <v>135535.48799999998</v>
      </c>
      <c r="F17" s="41">
        <v>5835</v>
      </c>
      <c r="G17" s="33">
        <f t="shared" si="2"/>
        <v>5305.9925434209335</v>
      </c>
      <c r="H17" s="34">
        <f t="shared" si="3"/>
        <v>135558.72</v>
      </c>
      <c r="I17" s="41">
        <v>5853.5</v>
      </c>
      <c r="J17" s="33">
        <f t="shared" si="4"/>
        <v>5322.8153132672551</v>
      </c>
      <c r="K17" s="34">
        <f t="shared" si="5"/>
        <v>135988.51199999999</v>
      </c>
      <c r="L17" s="41">
        <v>5854</v>
      </c>
      <c r="M17" s="33">
        <f t="shared" si="6"/>
        <v>5323.2699827225615</v>
      </c>
      <c r="N17" s="34">
        <f t="shared" si="7"/>
        <v>136000.128</v>
      </c>
      <c r="O17" s="37">
        <v>1.0996999999999999</v>
      </c>
      <c r="P17" s="43">
        <v>23.231999999999999</v>
      </c>
    </row>
    <row r="18" spans="1:16" ht="13.5" x14ac:dyDescent="0.25">
      <c r="A18" s="39">
        <v>15</v>
      </c>
      <c r="B18" s="40">
        <v>1</v>
      </c>
      <c r="C18" s="41">
        <v>5811.5</v>
      </c>
      <c r="D18" s="33">
        <f t="shared" si="0"/>
        <v>5266.9023019757115</v>
      </c>
      <c r="E18" s="34">
        <f t="shared" si="1"/>
        <v>134739.6275</v>
      </c>
      <c r="F18" s="41">
        <v>5812</v>
      </c>
      <c r="G18" s="33">
        <f t="shared" si="2"/>
        <v>5267.3554468007978</v>
      </c>
      <c r="H18" s="34">
        <f t="shared" si="3"/>
        <v>134751.22</v>
      </c>
      <c r="I18" s="41">
        <v>5830</v>
      </c>
      <c r="J18" s="33">
        <f t="shared" si="4"/>
        <v>5283.6686605038976</v>
      </c>
      <c r="K18" s="34">
        <f t="shared" si="5"/>
        <v>135168.54999999999</v>
      </c>
      <c r="L18" s="41">
        <v>5835</v>
      </c>
      <c r="M18" s="33">
        <f t="shared" si="6"/>
        <v>5288.2001087547587</v>
      </c>
      <c r="N18" s="34">
        <f t="shared" si="7"/>
        <v>135284.47500000001</v>
      </c>
      <c r="O18" s="37">
        <v>1.1033999999999999</v>
      </c>
      <c r="P18" s="43">
        <v>23.184999999999999</v>
      </c>
    </row>
    <row r="19" spans="1:16" ht="13.5" x14ac:dyDescent="0.25">
      <c r="A19" s="39">
        <v>16</v>
      </c>
      <c r="B19" s="40"/>
      <c r="C19" s="41"/>
      <c r="D19" s="33" t="str">
        <f t="shared" si="0"/>
        <v/>
      </c>
      <c r="E19" s="34" t="s">
        <v>2</v>
      </c>
      <c r="F19" s="41"/>
      <c r="G19" s="33" t="str">
        <f t="shared" si="2"/>
        <v/>
      </c>
      <c r="H19" s="34" t="s">
        <v>2</v>
      </c>
      <c r="I19" s="41"/>
      <c r="J19" s="33" t="str">
        <f t="shared" si="4"/>
        <v/>
      </c>
      <c r="K19" s="34" t="s">
        <v>2</v>
      </c>
      <c r="L19" s="41"/>
      <c r="M19" s="33" t="str">
        <f t="shared" si="6"/>
        <v/>
      </c>
      <c r="N19" s="34" t="s">
        <v>2</v>
      </c>
      <c r="O19" s="37"/>
      <c r="P19" s="43"/>
    </row>
    <row r="20" spans="1:16" ht="13.5" x14ac:dyDescent="0.25">
      <c r="A20" s="39">
        <v>17</v>
      </c>
      <c r="B20" s="40"/>
      <c r="C20" s="41"/>
      <c r="D20" s="33" t="str">
        <f t="shared" si="0"/>
        <v/>
      </c>
      <c r="E20" s="34" t="s">
        <v>2</v>
      </c>
      <c r="F20" s="41"/>
      <c r="G20" s="33" t="str">
        <f t="shared" si="2"/>
        <v/>
      </c>
      <c r="H20" s="34"/>
      <c r="I20" s="41"/>
      <c r="J20" s="33" t="str">
        <f t="shared" si="4"/>
        <v/>
      </c>
      <c r="K20" s="34" t="s">
        <v>2</v>
      </c>
      <c r="L20" s="41"/>
      <c r="M20" s="33" t="str">
        <f t="shared" si="6"/>
        <v/>
      </c>
      <c r="N20" s="34" t="s">
        <v>2</v>
      </c>
      <c r="O20" s="37"/>
      <c r="P20" s="43"/>
    </row>
    <row r="21" spans="1:16" ht="13.5" x14ac:dyDescent="0.25">
      <c r="A21" s="39">
        <v>18</v>
      </c>
      <c r="B21" s="40">
        <v>1</v>
      </c>
      <c r="C21" s="41">
        <v>5827.5</v>
      </c>
      <c r="D21" s="33">
        <f t="shared" si="0"/>
        <v>5269.9403147042867</v>
      </c>
      <c r="E21" s="34">
        <f t="shared" si="1"/>
        <v>134819.21250000002</v>
      </c>
      <c r="F21" s="41">
        <v>5828</v>
      </c>
      <c r="G21" s="33">
        <f t="shared" si="2"/>
        <v>5270.3924760354503</v>
      </c>
      <c r="H21" s="34">
        <f t="shared" si="3"/>
        <v>134830.78</v>
      </c>
      <c r="I21" s="41">
        <v>5850</v>
      </c>
      <c r="J21" s="33">
        <f t="shared" si="4"/>
        <v>5290.2875746066202</v>
      </c>
      <c r="K21" s="34">
        <f t="shared" si="5"/>
        <v>135339.75</v>
      </c>
      <c r="L21" s="41">
        <v>5851</v>
      </c>
      <c r="M21" s="33">
        <f t="shared" si="6"/>
        <v>5291.1918972689464</v>
      </c>
      <c r="N21" s="34">
        <f t="shared" si="7"/>
        <v>135362.88500000001</v>
      </c>
      <c r="O21" s="37">
        <v>1.1057999999999999</v>
      </c>
      <c r="P21" s="43">
        <v>23.135000000000002</v>
      </c>
    </row>
    <row r="22" spans="1:16" ht="13.5" x14ac:dyDescent="0.25">
      <c r="A22" s="39">
        <v>19</v>
      </c>
      <c r="B22" s="40">
        <v>1</v>
      </c>
      <c r="C22" s="41">
        <v>5821</v>
      </c>
      <c r="D22" s="33">
        <f t="shared" si="0"/>
        <v>5255.9819413092555</v>
      </c>
      <c r="E22" s="34">
        <f t="shared" si="1"/>
        <v>134354.50099999999</v>
      </c>
      <c r="F22" s="41">
        <v>5821.5</v>
      </c>
      <c r="G22" s="33">
        <f t="shared" si="2"/>
        <v>5256.4334085778783</v>
      </c>
      <c r="H22" s="34">
        <f t="shared" si="3"/>
        <v>134366.04149999999</v>
      </c>
      <c r="I22" s="41">
        <v>5841</v>
      </c>
      <c r="J22" s="33">
        <f t="shared" si="4"/>
        <v>5274.0406320541761</v>
      </c>
      <c r="K22" s="34">
        <f t="shared" si="5"/>
        <v>134816.12099999998</v>
      </c>
      <c r="L22" s="41">
        <v>5843</v>
      </c>
      <c r="M22" s="33">
        <f t="shared" si="6"/>
        <v>5275.8465011286689</v>
      </c>
      <c r="N22" s="34">
        <f t="shared" si="7"/>
        <v>134862.283</v>
      </c>
      <c r="O22" s="37">
        <v>1.1074999999999999</v>
      </c>
      <c r="P22" s="43">
        <v>23.081</v>
      </c>
    </row>
    <row r="23" spans="1:16" ht="13.5" x14ac:dyDescent="0.25">
      <c r="A23" s="39">
        <v>20</v>
      </c>
      <c r="B23" s="40">
        <v>1</v>
      </c>
      <c r="C23" s="41">
        <v>5872</v>
      </c>
      <c r="D23" s="33">
        <f t="shared" si="0"/>
        <v>5310.6629284616083</v>
      </c>
      <c r="E23" s="34">
        <f t="shared" si="1"/>
        <v>135637.32800000001</v>
      </c>
      <c r="F23" s="41">
        <v>5873</v>
      </c>
      <c r="G23" s="33">
        <f t="shared" si="2"/>
        <v>5311.5673329112788</v>
      </c>
      <c r="H23" s="34">
        <f t="shared" si="3"/>
        <v>135660.427</v>
      </c>
      <c r="I23" s="41">
        <v>5895</v>
      </c>
      <c r="J23" s="33">
        <f t="shared" si="4"/>
        <v>5331.4642308040156</v>
      </c>
      <c r="K23" s="34">
        <f t="shared" si="5"/>
        <v>136168.60500000001</v>
      </c>
      <c r="L23" s="41">
        <v>5898</v>
      </c>
      <c r="M23" s="33">
        <f t="shared" si="6"/>
        <v>5334.177444153026</v>
      </c>
      <c r="N23" s="34">
        <f t="shared" si="7"/>
        <v>136237.902</v>
      </c>
      <c r="O23" s="37">
        <v>1.1056999999999999</v>
      </c>
      <c r="P23" s="43">
        <v>23.099</v>
      </c>
    </row>
    <row r="24" spans="1:16" ht="13.5" x14ac:dyDescent="0.25">
      <c r="A24" s="39">
        <v>21</v>
      </c>
      <c r="B24" s="40">
        <v>1</v>
      </c>
      <c r="C24" s="41">
        <v>5812.5</v>
      </c>
      <c r="D24" s="33">
        <f t="shared" si="0"/>
        <v>5240.735731674331</v>
      </c>
      <c r="E24" s="34">
        <f t="shared" si="1"/>
        <v>133745.625</v>
      </c>
      <c r="F24" s="41">
        <v>5813</v>
      </c>
      <c r="G24" s="33">
        <f t="shared" si="2"/>
        <v>5241.1865476512485</v>
      </c>
      <c r="H24" s="34">
        <f t="shared" si="3"/>
        <v>133757.13</v>
      </c>
      <c r="I24" s="41">
        <v>5830</v>
      </c>
      <c r="J24" s="33">
        <f t="shared" si="4"/>
        <v>5256.5142908664684</v>
      </c>
      <c r="K24" s="34">
        <f t="shared" si="5"/>
        <v>134148.30000000002</v>
      </c>
      <c r="L24" s="41">
        <v>5830.5</v>
      </c>
      <c r="M24" s="33">
        <f t="shared" si="6"/>
        <v>5256.9651068433868</v>
      </c>
      <c r="N24" s="34">
        <f t="shared" si="7"/>
        <v>134159.80500000002</v>
      </c>
      <c r="O24" s="37">
        <v>1.1091</v>
      </c>
      <c r="P24" s="43">
        <v>23.01</v>
      </c>
    </row>
    <row r="25" spans="1:16" ht="13.5" x14ac:dyDescent="0.25">
      <c r="A25" s="39">
        <v>22</v>
      </c>
      <c r="B25" s="40">
        <v>1</v>
      </c>
      <c r="C25" s="41">
        <v>5833.5</v>
      </c>
      <c r="D25" s="33">
        <f t="shared" si="0"/>
        <v>5276.3205499276419</v>
      </c>
      <c r="E25" s="34">
        <f t="shared" si="1"/>
        <v>134573.01149999999</v>
      </c>
      <c r="F25" s="41">
        <v>5834</v>
      </c>
      <c r="G25" s="33">
        <f t="shared" si="2"/>
        <v>5276.7727930535457</v>
      </c>
      <c r="H25" s="34">
        <f t="shared" si="3"/>
        <v>134584.546</v>
      </c>
      <c r="I25" s="41">
        <v>5849</v>
      </c>
      <c r="J25" s="33">
        <f t="shared" si="4"/>
        <v>5290.3400868306808</v>
      </c>
      <c r="K25" s="34">
        <f t="shared" si="5"/>
        <v>134930.58100000001</v>
      </c>
      <c r="L25" s="41">
        <v>5851</v>
      </c>
      <c r="M25" s="33">
        <f t="shared" si="6"/>
        <v>5292.1490593342987</v>
      </c>
      <c r="N25" s="34">
        <f t="shared" si="7"/>
        <v>134976.71899999998</v>
      </c>
      <c r="O25" s="37">
        <v>1.1055999999999999</v>
      </c>
      <c r="P25" s="43">
        <v>23.068999999999999</v>
      </c>
    </row>
    <row r="26" spans="1:16" ht="13.5" x14ac:dyDescent="0.25">
      <c r="A26" s="39">
        <v>23</v>
      </c>
      <c r="B26" s="40"/>
      <c r="C26" s="41"/>
      <c r="D26" s="33" t="str">
        <f t="shared" si="0"/>
        <v/>
      </c>
      <c r="E26" s="34" t="s">
        <v>2</v>
      </c>
      <c r="F26" s="41"/>
      <c r="G26" s="33" t="str">
        <f t="shared" si="2"/>
        <v/>
      </c>
      <c r="H26" s="34" t="s">
        <v>2</v>
      </c>
      <c r="I26" s="41"/>
      <c r="J26" s="33" t="str">
        <f t="shared" si="4"/>
        <v/>
      </c>
      <c r="K26" s="34" t="s">
        <v>2</v>
      </c>
      <c r="L26" s="41"/>
      <c r="M26" s="33" t="str">
        <f t="shared" si="6"/>
        <v/>
      </c>
      <c r="N26" s="34" t="s">
        <v>2</v>
      </c>
      <c r="O26" s="37"/>
      <c r="P26" s="43"/>
    </row>
    <row r="27" spans="1:16" ht="13.5" x14ac:dyDescent="0.25">
      <c r="A27" s="39">
        <v>24</v>
      </c>
      <c r="B27" s="40"/>
      <c r="C27" s="41"/>
      <c r="D27" s="33" t="str">
        <f t="shared" si="0"/>
        <v/>
      </c>
      <c r="E27" s="34" t="s">
        <v>2</v>
      </c>
      <c r="F27" s="41"/>
      <c r="G27" s="33" t="str">
        <f t="shared" si="2"/>
        <v/>
      </c>
      <c r="H27" s="34" t="s">
        <v>2</v>
      </c>
      <c r="I27" s="41"/>
      <c r="J27" s="33" t="str">
        <f t="shared" si="4"/>
        <v/>
      </c>
      <c r="K27" s="34" t="s">
        <v>2</v>
      </c>
      <c r="L27" s="41"/>
      <c r="M27" s="33" t="str">
        <f t="shared" si="6"/>
        <v/>
      </c>
      <c r="N27" s="34" t="s">
        <v>2</v>
      </c>
      <c r="O27" s="37"/>
      <c r="P27" s="43"/>
    </row>
    <row r="28" spans="1:16" ht="13.5" x14ac:dyDescent="0.25">
      <c r="A28" s="39">
        <v>25</v>
      </c>
      <c r="B28" s="40">
        <v>1</v>
      </c>
      <c r="C28" s="41">
        <v>5872</v>
      </c>
      <c r="D28" s="33">
        <f t="shared" si="0"/>
        <v>5331.8805048578952</v>
      </c>
      <c r="E28" s="34">
        <f t="shared" si="1"/>
        <v>135942.67199999999</v>
      </c>
      <c r="F28" s="41">
        <v>5872.5</v>
      </c>
      <c r="G28" s="33">
        <f t="shared" si="2"/>
        <v>5332.3345137564702</v>
      </c>
      <c r="H28" s="34">
        <f t="shared" si="3"/>
        <v>135954.2475</v>
      </c>
      <c r="I28" s="41">
        <v>5886</v>
      </c>
      <c r="J28" s="33">
        <f t="shared" si="4"/>
        <v>5344.5927540179791</v>
      </c>
      <c r="K28" s="34">
        <f t="shared" si="5"/>
        <v>136266.78599999999</v>
      </c>
      <c r="L28" s="41">
        <v>5886.5</v>
      </c>
      <c r="M28" s="33">
        <f t="shared" si="6"/>
        <v>5345.0467629165532</v>
      </c>
      <c r="N28" s="34">
        <f t="shared" si="7"/>
        <v>136278.3615</v>
      </c>
      <c r="O28" s="37">
        <v>1.1012999999999999</v>
      </c>
      <c r="P28" s="43">
        <v>23.151</v>
      </c>
    </row>
    <row r="29" spans="1:16" ht="13.5" x14ac:dyDescent="0.25">
      <c r="A29" s="39">
        <v>26</v>
      </c>
      <c r="B29" s="40">
        <v>1</v>
      </c>
      <c r="C29" s="41">
        <v>5855</v>
      </c>
      <c r="D29" s="33">
        <f t="shared" si="0"/>
        <v>5313.5493238950894</v>
      </c>
      <c r="E29" s="34">
        <f t="shared" si="1"/>
        <v>135513.97500000001</v>
      </c>
      <c r="F29" s="41">
        <v>5856</v>
      </c>
      <c r="G29" s="33">
        <f t="shared" si="2"/>
        <v>5314.4568472638166</v>
      </c>
      <c r="H29" s="34">
        <f t="shared" si="3"/>
        <v>135537.12</v>
      </c>
      <c r="I29" s="41">
        <v>5870</v>
      </c>
      <c r="J29" s="33">
        <f t="shared" si="4"/>
        <v>5327.162174425991</v>
      </c>
      <c r="K29" s="34">
        <f t="shared" si="5"/>
        <v>135861.15</v>
      </c>
      <c r="L29" s="41">
        <v>5872</v>
      </c>
      <c r="M29" s="33">
        <f t="shared" si="6"/>
        <v>5328.9772211634445</v>
      </c>
      <c r="N29" s="34">
        <f t="shared" si="7"/>
        <v>135907.44</v>
      </c>
      <c r="O29" s="37">
        <v>1.1019000000000001</v>
      </c>
      <c r="P29" s="43">
        <v>23.145</v>
      </c>
    </row>
    <row r="30" spans="1:16" ht="13.5" x14ac:dyDescent="0.25">
      <c r="A30" s="39">
        <v>27</v>
      </c>
      <c r="B30" s="40">
        <v>1</v>
      </c>
      <c r="C30" s="65">
        <v>5925</v>
      </c>
      <c r="D30" s="66">
        <f t="shared" si="0"/>
        <v>5381.471389645777</v>
      </c>
      <c r="E30" s="34">
        <f t="shared" si="1"/>
        <v>137317.79999999999</v>
      </c>
      <c r="F30" s="41">
        <v>5925.5</v>
      </c>
      <c r="G30" s="33">
        <f>IF(F30=0,"",F30/O30)</f>
        <v>5381.925522252498</v>
      </c>
      <c r="H30" s="34">
        <f>F30*P30</f>
        <v>137329.38799999998</v>
      </c>
      <c r="I30" s="41">
        <v>5945</v>
      </c>
      <c r="J30" s="33">
        <f>IF(I30=0,"",I30/O30)</f>
        <v>5399.6366939146228</v>
      </c>
      <c r="K30" s="34">
        <f>I30*P30</f>
        <v>137781.31999999998</v>
      </c>
      <c r="L30" s="41">
        <v>5950</v>
      </c>
      <c r="M30" s="33">
        <f>IF(L30=0,"",L30/O30)</f>
        <v>5404.178019981835</v>
      </c>
      <c r="N30" s="34">
        <f>L30*P30</f>
        <v>137897.19999999998</v>
      </c>
      <c r="O30" s="37">
        <v>1.101</v>
      </c>
      <c r="P30" s="43">
        <v>23.175999999999998</v>
      </c>
    </row>
    <row r="31" spans="1:16" ht="13.5" x14ac:dyDescent="0.25">
      <c r="A31" s="39">
        <v>28</v>
      </c>
      <c r="B31" s="40">
        <v>1</v>
      </c>
      <c r="C31" s="41">
        <v>5881</v>
      </c>
      <c r="D31" s="33">
        <f>IF(C31=0,"",C31/O31)</f>
        <v>5344.4202108324243</v>
      </c>
      <c r="E31" s="34">
        <f>C31*P31</f>
        <v>136674.44</v>
      </c>
      <c r="F31" s="41">
        <v>5881.5</v>
      </c>
      <c r="G31" s="33">
        <f>IF(F31=0,"",F31/O31)</f>
        <v>5344.8745910577973</v>
      </c>
      <c r="H31" s="34">
        <f>F31*P31</f>
        <v>136686.06</v>
      </c>
      <c r="I31" s="41">
        <v>5903</v>
      </c>
      <c r="J31" s="33">
        <f>IF(I31=0,"",I31/O31)</f>
        <v>5364.4129407488181</v>
      </c>
      <c r="K31" s="34">
        <f>I31*P31</f>
        <v>137185.72</v>
      </c>
      <c r="L31" s="41">
        <v>5905</v>
      </c>
      <c r="M31" s="33">
        <f>IF(L31=0,"",L31/O31)</f>
        <v>5366.2304616503088</v>
      </c>
      <c r="N31" s="34">
        <f>L31*P31</f>
        <v>137232.19999999998</v>
      </c>
      <c r="O31" s="37">
        <v>1.1004</v>
      </c>
      <c r="P31" s="43">
        <v>23.24</v>
      </c>
    </row>
    <row r="32" spans="1:16" ht="13.5" x14ac:dyDescent="0.25">
      <c r="A32" s="39">
        <v>29</v>
      </c>
      <c r="B32" s="40">
        <v>1</v>
      </c>
      <c r="C32" s="41">
        <v>5853.5</v>
      </c>
      <c r="D32" s="33">
        <f t="shared" si="0"/>
        <v>5323.2993815933069</v>
      </c>
      <c r="E32" s="34">
        <f t="shared" si="1"/>
        <v>135994.36550000001</v>
      </c>
      <c r="F32" s="41">
        <v>5854</v>
      </c>
      <c r="G32" s="33">
        <f>IF(F32=0,"",F32/O32)</f>
        <v>5323.7540923972356</v>
      </c>
      <c r="H32" s="34">
        <f>F32*P32</f>
        <v>136005.98199999999</v>
      </c>
      <c r="I32" s="41">
        <v>5876</v>
      </c>
      <c r="J32" s="33">
        <f>IF(I32=0,"",I32/O32)</f>
        <v>5343.7613677700983</v>
      </c>
      <c r="K32" s="34">
        <f>I32*P32</f>
        <v>136517.10800000001</v>
      </c>
      <c r="L32" s="41">
        <v>5877</v>
      </c>
      <c r="M32" s="33">
        <f>IF(L32=0,"",L32/O32)</f>
        <v>5344.6707893779558</v>
      </c>
      <c r="N32" s="34">
        <f>L32*P32</f>
        <v>136540.34100000001</v>
      </c>
      <c r="O32" s="37">
        <v>1.0995999999999999</v>
      </c>
      <c r="P32" s="43">
        <v>23.233000000000001</v>
      </c>
    </row>
    <row r="33" spans="1:16" ht="13.5" x14ac:dyDescent="0.25">
      <c r="A33" s="39">
        <v>30</v>
      </c>
      <c r="B33" s="40"/>
      <c r="C33" s="41"/>
      <c r="D33" s="33" t="str">
        <f t="shared" si="0"/>
        <v/>
      </c>
      <c r="E33" s="34" t="s">
        <v>2</v>
      </c>
      <c r="F33" s="41"/>
      <c r="G33" s="33" t="str">
        <f>IF(F33=0,"",F33/O33)</f>
        <v/>
      </c>
      <c r="H33" s="34" t="s">
        <v>2</v>
      </c>
      <c r="I33" s="41"/>
      <c r="J33" s="33" t="str">
        <f>IF(I33=0,"",I33/O33)</f>
        <v/>
      </c>
      <c r="K33" s="34" t="s">
        <v>2</v>
      </c>
      <c r="L33" s="41"/>
      <c r="M33" s="33" t="str">
        <f>IF(L33=0,"",L33/O33)</f>
        <v/>
      </c>
      <c r="N33" s="34" t="s">
        <v>2</v>
      </c>
      <c r="O33" s="37"/>
      <c r="P33" s="43"/>
    </row>
    <row r="34" spans="1:16" ht="14.25" thickBot="1" x14ac:dyDescent="0.3">
      <c r="A34" s="69">
        <v>31</v>
      </c>
      <c r="B34" s="70"/>
      <c r="C34" s="71"/>
      <c r="D34" s="33" t="str">
        <f t="shared" si="0"/>
        <v/>
      </c>
      <c r="E34" s="34" t="s">
        <v>2</v>
      </c>
      <c r="F34" s="71"/>
      <c r="G34" s="33" t="str">
        <f>IF(F34=0,"",F34/O34)</f>
        <v/>
      </c>
      <c r="H34" s="34" t="s">
        <v>2</v>
      </c>
      <c r="I34" s="71"/>
      <c r="J34" s="33" t="str">
        <f>IF(I34=0,"",I34/O34)</f>
        <v/>
      </c>
      <c r="K34" s="34" t="s">
        <v>2</v>
      </c>
      <c r="L34" s="71"/>
      <c r="M34" s="33" t="str">
        <f>IF(L34=0,"",L34/O34)</f>
        <v/>
      </c>
      <c r="N34" s="34" t="s">
        <v>2</v>
      </c>
      <c r="O34" s="72"/>
      <c r="P34" s="73"/>
    </row>
    <row r="35" spans="1:16" ht="15" thickBot="1" x14ac:dyDescent="0.35">
      <c r="A35" s="45"/>
      <c r="B35" s="46">
        <f>SUM(B4:B34)</f>
        <v>21</v>
      </c>
      <c r="C35" s="67">
        <f>SUM(C4:C34)/B35</f>
        <v>5858.9285714285716</v>
      </c>
      <c r="D35" s="68">
        <f>SUM(D4:D34)/B35</f>
        <v>5301.6885367405821</v>
      </c>
      <c r="E35" s="68">
        <f>SUM(E4:E34)/B35</f>
        <v>135352.73876190471</v>
      </c>
      <c r="F35" s="80">
        <f>SUM(F4:F34)/B35</f>
        <v>5859.6904761904761</v>
      </c>
      <c r="G35" s="68">
        <f>SUM(G4:G34)/B35</f>
        <v>5302.3773355531021</v>
      </c>
      <c r="H35" s="68">
        <f>SUM(H4:H34)/B35</f>
        <v>135370.32178571427</v>
      </c>
      <c r="I35" s="67">
        <f>SUM(I4:I34)/B35</f>
        <v>5878.5</v>
      </c>
      <c r="J35" s="68">
        <f>SUM(J4:J34)/B35</f>
        <v>5319.3929847463514</v>
      </c>
      <c r="K35" s="68">
        <f>SUM(K4:K34)/B35</f>
        <v>135804.80107142855</v>
      </c>
      <c r="L35" s="67">
        <f>SUM(L4:L34)/B35</f>
        <v>5880.5952380952385</v>
      </c>
      <c r="M35" s="47">
        <f>SUM(M4:M34)/B35</f>
        <v>5321.2899784346819</v>
      </c>
      <c r="N35" s="47">
        <f>SUM(N4:N34)/B35</f>
        <v>135853.23376190479</v>
      </c>
      <c r="O35" s="82">
        <f>SUM(O4:O34)/B35</f>
        <v>1.1051285714285715</v>
      </c>
      <c r="P35" s="83">
        <f>SUM(P4:P34)/B35</f>
        <v>23.101952380952383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Listopad 2019</vt:lpstr>
      <vt:lpstr>Cu</vt:lpstr>
    </vt:vector>
  </TitlesOfParts>
  <Company>MTC Trading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Jokešová Eva</dc:creator>
  <cp:lastModifiedBy>Kropackova</cp:lastModifiedBy>
  <cp:lastPrinted>2019-12-02T09:01:29Z</cp:lastPrinted>
  <dcterms:created xsi:type="dcterms:W3CDTF">2004-09-28T09:31:55Z</dcterms:created>
  <dcterms:modified xsi:type="dcterms:W3CDTF">2019-12-02T09:15:06Z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-256669142</vt:i4>
  </property>
  <property fmtid="{D5CDD505-2E9C-101B-9397-08002B2CF9AE}" pid="3" name="_EmailSubject">
    <vt:lpwstr>10 Oct 2004.xls</vt:lpwstr>
  </property>
  <property fmtid="{D5CDD505-2E9C-101B-9397-08002B2CF9AE}" pid="4" name="_AuthorEmail">
    <vt:lpwstr>Radovan.Pospisil@green.cz</vt:lpwstr>
  </property>
  <property fmtid="{D5CDD505-2E9C-101B-9397-08002B2CF9AE}" pid="5" name="_AuthorEmailDisplayName">
    <vt:lpwstr>Radovan Pospisil</vt:lpwstr>
  </property>
  <property fmtid="{D5CDD505-2E9C-101B-9397-08002B2CF9AE}" pid="6" name="_ReviewingToolsShownOnce">
    <vt:lpwstr/>
  </property>
</Properties>
</file>