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1840" windowHeight="13740"/>
  </bookViews>
  <sheets>
    <sheet name="April 2022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" i="1"/>
  <c r="W10"/>
  <c r="W11"/>
  <c r="W17"/>
  <c r="W18"/>
  <c r="W24"/>
  <c r="W25"/>
  <c r="W31"/>
  <c r="W32"/>
  <c r="T4"/>
  <c r="T10"/>
  <c r="T11"/>
  <c r="T17"/>
  <c r="T18"/>
  <c r="T24"/>
  <c r="T25"/>
  <c r="T31"/>
  <c r="T32"/>
  <c r="Q4"/>
  <c r="Q10"/>
  <c r="Q11"/>
  <c r="Q17"/>
  <c r="Q18"/>
  <c r="Q24"/>
  <c r="Q25"/>
  <c r="Q31"/>
  <c r="Q32"/>
  <c r="N4"/>
  <c r="N10"/>
  <c r="N11"/>
  <c r="N17"/>
  <c r="N18"/>
  <c r="N24"/>
  <c r="N25"/>
  <c r="N31"/>
  <c r="N32"/>
  <c r="K4"/>
  <c r="K10"/>
  <c r="K11"/>
  <c r="K17"/>
  <c r="K18"/>
  <c r="K24"/>
  <c r="K25"/>
  <c r="K31"/>
  <c r="K32"/>
  <c r="H4"/>
  <c r="H10"/>
  <c r="H11"/>
  <c r="H17"/>
  <c r="H18"/>
  <c r="H24"/>
  <c r="H25"/>
  <c r="H31" l="1"/>
  <c r="H32"/>
  <c r="D18"/>
  <c r="E4"/>
  <c r="E10"/>
  <c r="E11"/>
  <c r="E17"/>
  <c r="E18"/>
  <c r="E24"/>
  <c r="E25"/>
  <c r="E31"/>
  <c r="E32"/>
  <c r="D9" l="1"/>
  <c r="D8"/>
  <c r="D7"/>
  <c r="D6"/>
  <c r="D5"/>
  <c r="E9"/>
  <c r="E8"/>
  <c r="E7"/>
  <c r="E6"/>
  <c r="E5"/>
  <c r="D4" l="1"/>
  <c r="G4"/>
  <c r="J4"/>
  <c r="M4"/>
  <c r="P4"/>
  <c r="S4"/>
  <c r="V4"/>
  <c r="G5"/>
  <c r="H5"/>
  <c r="J5"/>
  <c r="K5"/>
  <c r="M5"/>
  <c r="N5"/>
  <c r="P5"/>
  <c r="Q5"/>
  <c r="S5"/>
  <c r="T5"/>
  <c r="V5"/>
  <c r="W5"/>
  <c r="G6"/>
  <c r="H6"/>
  <c r="J6"/>
  <c r="K6"/>
  <c r="M6"/>
  <c r="N6"/>
  <c r="P6"/>
  <c r="Q6"/>
  <c r="S6"/>
  <c r="T6"/>
  <c r="V6"/>
  <c r="W6"/>
  <c r="G7"/>
  <c r="H7"/>
  <c r="J7"/>
  <c r="K7"/>
  <c r="M7"/>
  <c r="N7"/>
  <c r="P7"/>
  <c r="Q7"/>
  <c r="S7"/>
  <c r="T7"/>
  <c r="V7"/>
  <c r="W7"/>
  <c r="G8"/>
  <c r="H8"/>
  <c r="J8"/>
  <c r="K8"/>
  <c r="M8"/>
  <c r="N8"/>
  <c r="P8"/>
  <c r="Q8"/>
  <c r="S8"/>
  <c r="T8"/>
  <c r="V8"/>
  <c r="W8"/>
  <c r="G9"/>
  <c r="H9"/>
  <c r="J9"/>
  <c r="K9"/>
  <c r="M9"/>
  <c r="N9"/>
  <c r="P9"/>
  <c r="Q9"/>
  <c r="S9"/>
  <c r="T9"/>
  <c r="V9"/>
  <c r="W9"/>
  <c r="D10"/>
  <c r="G10"/>
  <c r="J10"/>
  <c r="M10"/>
  <c r="P10"/>
  <c r="S10"/>
  <c r="V10"/>
  <c r="D11"/>
  <c r="G11"/>
  <c r="J11"/>
  <c r="M11"/>
  <c r="P11"/>
  <c r="S11"/>
  <c r="V11"/>
  <c r="D12"/>
  <c r="E12"/>
  <c r="G12"/>
  <c r="H12"/>
  <c r="J12"/>
  <c r="K12"/>
  <c r="M12"/>
  <c r="N12"/>
  <c r="P12"/>
  <c r="Q12"/>
  <c r="S12"/>
  <c r="T12"/>
  <c r="V12"/>
  <c r="W12"/>
  <c r="D13"/>
  <c r="E13"/>
  <c r="G13"/>
  <c r="H13"/>
  <c r="J13"/>
  <c r="K13"/>
  <c r="M13"/>
  <c r="N13"/>
  <c r="P13"/>
  <c r="Q13"/>
  <c r="S13"/>
  <c r="T13"/>
  <c r="V13"/>
  <c r="W13"/>
  <c r="D14"/>
  <c r="E14"/>
  <c r="G14"/>
  <c r="H14"/>
  <c r="J14"/>
  <c r="K14"/>
  <c r="M14"/>
  <c r="N14"/>
  <c r="P14"/>
  <c r="Q14"/>
  <c r="S14"/>
  <c r="T14"/>
  <c r="V14"/>
  <c r="W14"/>
  <c r="D15"/>
  <c r="E15"/>
  <c r="G15"/>
  <c r="H15"/>
  <c r="J15"/>
  <c r="K15"/>
  <c r="M15"/>
  <c r="N15"/>
  <c r="P15"/>
  <c r="Q15"/>
  <c r="S15"/>
  <c r="T15"/>
  <c r="V15"/>
  <c r="W15"/>
  <c r="D16"/>
  <c r="E16"/>
  <c r="G16"/>
  <c r="H16"/>
  <c r="J16"/>
  <c r="K16"/>
  <c r="M16"/>
  <c r="N16"/>
  <c r="P16"/>
  <c r="Q16"/>
  <c r="S16"/>
  <c r="T16"/>
  <c r="V16"/>
  <c r="W16"/>
  <c r="D17"/>
  <c r="G17"/>
  <c r="J17"/>
  <c r="M17"/>
  <c r="P17"/>
  <c r="S17"/>
  <c r="V17"/>
  <c r="G18"/>
  <c r="J18"/>
  <c r="M18"/>
  <c r="P18"/>
  <c r="S18"/>
  <c r="V18"/>
  <c r="D19"/>
  <c r="E19"/>
  <c r="G19"/>
  <c r="H19"/>
  <c r="J19"/>
  <c r="K19"/>
  <c r="M19"/>
  <c r="N19"/>
  <c r="P19"/>
  <c r="Q19"/>
  <c r="S19"/>
  <c r="T19"/>
  <c r="V19"/>
  <c r="W19"/>
  <c r="D20"/>
  <c r="E20"/>
  <c r="G20"/>
  <c r="H20"/>
  <c r="J20"/>
  <c r="K20"/>
  <c r="M20"/>
  <c r="N20"/>
  <c r="P20"/>
  <c r="Q20"/>
  <c r="S20"/>
  <c r="T20"/>
  <c r="V20"/>
  <c r="W20"/>
  <c r="D21"/>
  <c r="E21"/>
  <c r="G21"/>
  <c r="H21"/>
  <c r="J21"/>
  <c r="K21"/>
  <c r="M21"/>
  <c r="N21"/>
  <c r="P21"/>
  <c r="Q21"/>
  <c r="S21"/>
  <c r="T21"/>
  <c r="V21"/>
  <c r="W21"/>
  <c r="D22"/>
  <c r="E22"/>
  <c r="G22"/>
  <c r="H22"/>
  <c r="J22"/>
  <c r="K22"/>
  <c r="M22"/>
  <c r="N22"/>
  <c r="P22"/>
  <c r="Q22"/>
  <c r="S22"/>
  <c r="T22"/>
  <c r="V22"/>
  <c r="W22"/>
  <c r="D23"/>
  <c r="E23"/>
  <c r="G23"/>
  <c r="H23"/>
  <c r="J23"/>
  <c r="K23"/>
  <c r="M23"/>
  <c r="N23"/>
  <c r="P23"/>
  <c r="Q23"/>
  <c r="S23"/>
  <c r="T23"/>
  <c r="V23"/>
  <c r="W23"/>
  <c r="D24"/>
  <c r="G24"/>
  <c r="J24"/>
  <c r="M24"/>
  <c r="P24"/>
  <c r="S24"/>
  <c r="V24"/>
  <c r="D25"/>
  <c r="G25"/>
  <c r="J25"/>
  <c r="M25"/>
  <c r="P25"/>
  <c r="S25"/>
  <c r="V25"/>
  <c r="D26"/>
  <c r="E26"/>
  <c r="G26"/>
  <c r="H26"/>
  <c r="J26"/>
  <c r="K26"/>
  <c r="M26"/>
  <c r="N26"/>
  <c r="P26"/>
  <c r="Q26"/>
  <c r="S26"/>
  <c r="T26"/>
  <c r="V26"/>
  <c r="W26"/>
  <c r="D27"/>
  <c r="E27"/>
  <c r="G27"/>
  <c r="H27"/>
  <c r="J27"/>
  <c r="K27"/>
  <c r="M27"/>
  <c r="N27"/>
  <c r="P27"/>
  <c r="Q27"/>
  <c r="S27"/>
  <c r="T27"/>
  <c r="V27"/>
  <c r="W27"/>
  <c r="D28"/>
  <c r="E28"/>
  <c r="G28"/>
  <c r="H28"/>
  <c r="J28"/>
  <c r="K28"/>
  <c r="M28"/>
  <c r="N28"/>
  <c r="P28"/>
  <c r="Q28"/>
  <c r="S28"/>
  <c r="T28"/>
  <c r="V28"/>
  <c r="W28"/>
  <c r="D29"/>
  <c r="E29"/>
  <c r="G29"/>
  <c r="H29"/>
  <c r="J29"/>
  <c r="K29"/>
  <c r="M29"/>
  <c r="N29"/>
  <c r="P29"/>
  <c r="Q29"/>
  <c r="S29"/>
  <c r="T29"/>
  <c r="V29"/>
  <c r="W29"/>
  <c r="D30"/>
  <c r="E30"/>
  <c r="G30"/>
  <c r="H30"/>
  <c r="J30"/>
  <c r="K30"/>
  <c r="M30"/>
  <c r="N30"/>
  <c r="P30"/>
  <c r="Q30"/>
  <c r="S30"/>
  <c r="T30"/>
  <c r="V30"/>
  <c r="W30"/>
  <c r="D31"/>
  <c r="G31"/>
  <c r="J31"/>
  <c r="M31"/>
  <c r="P31"/>
  <c r="S31"/>
  <c r="V31"/>
  <c r="D32"/>
  <c r="G32"/>
  <c r="J32"/>
  <c r="M32"/>
  <c r="P32"/>
  <c r="S32"/>
  <c r="V32"/>
  <c r="D33"/>
  <c r="E33"/>
  <c r="G33"/>
  <c r="H33"/>
  <c r="J33"/>
  <c r="K33"/>
  <c r="M33"/>
  <c r="N33"/>
  <c r="P33"/>
  <c r="Q33"/>
  <c r="S33"/>
  <c r="T33"/>
  <c r="V33"/>
  <c r="W33"/>
  <c r="D34"/>
  <c r="E34"/>
  <c r="G34"/>
  <c r="H34"/>
  <c r="J34"/>
  <c r="K34"/>
  <c r="M34"/>
  <c r="N34"/>
  <c r="P34"/>
  <c r="Q34"/>
  <c r="S34"/>
  <c r="T34"/>
  <c r="V34"/>
  <c r="W34"/>
  <c r="B35"/>
  <c r="X35" l="1"/>
  <c r="AB35"/>
  <c r="U35"/>
  <c r="E35"/>
  <c r="L35"/>
  <c r="O35"/>
  <c r="T35"/>
  <c r="W35"/>
  <c r="K35"/>
  <c r="H35"/>
  <c r="J35"/>
  <c r="V35"/>
  <c r="Q35"/>
  <c r="F35"/>
  <c r="Z35"/>
  <c r="G35"/>
  <c r="P35"/>
  <c r="I35"/>
  <c r="S35"/>
  <c r="AA35"/>
  <c r="M35"/>
  <c r="C35"/>
  <c r="D35"/>
  <c r="R35"/>
  <c r="N35"/>
</calcChain>
</file>

<file path=xl/sharedStrings.xml><?xml version="1.0" encoding="utf-8"?>
<sst xmlns="http://schemas.openxmlformats.org/spreadsheetml/2006/main" count="62" uniqueCount="24">
  <si>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</si>
  <si>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</si>
  <si>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</si>
  <si>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</si>
  <si>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</si>
  <si>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</si>
  <si>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</si>
  <si>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</si>
  <si>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</si>
  <si>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</si>
  <si>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</si>
  <si>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</si>
  <si>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</si>
  <si>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</si>
  <si>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</si>
  <si>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</si>
  <si>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</si>
  <si>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</si>
  <si>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</si>
  <si>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</si>
  <si>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ECB</t>
  </si>
  <si>
    <t>days</t>
  </si>
  <si>
    <t>BFIX</t>
  </si>
  <si>
    <t>April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</si>
</sst>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6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168" fontId="4" fillId="0" borderId="26" xfId="1" applyNumberFormat="1" applyFont="1" applyFill="1" applyBorder="1"/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left"/>
    </xf>
    <xf numFmtId="170" fontId="3" fillId="0" borderId="20" xfId="1" applyNumberFormat="1" applyFont="1" applyBorder="1"/>
    <xf numFmtId="170" fontId="3" fillId="0" borderId="22" xfId="1" applyNumberFormat="1" applyFont="1" applyBorder="1"/>
    <xf numFmtId="4" fontId="5" fillId="2" borderId="26" xfId="1" applyNumberFormat="1" applyFont="1" applyFill="1" applyBorder="1"/>
    <xf numFmtId="168" fontId="5" fillId="2" borderId="26" xfId="1" applyNumberFormat="1" applyFont="1" applyFill="1" applyBorder="1"/>
    <xf numFmtId="169" fontId="5" fillId="0" borderId="26" xfId="1" applyNumberFormat="1" applyFont="1" applyFill="1" applyBorder="1"/>
    <xf numFmtId="168" fontId="5" fillId="0" borderId="26" xfId="1" applyNumberFormat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>
      <pane xSplit="1" topLeftCell="B1" activePane="topRight" state="frozen"/>
      <selection pane="topRight" activeCell="AB35" sqref="AB35"/>
    </sheetView>
  </sheetViews>
  <sheetFormatPr defaultRowHeight="12.75"/>
  <cols>
    <col min="1" max="1" width="8.42578125" customWidth="1"/>
    <col min="2" max="2" width="6" customWidth="1"/>
    <col min="4" max="4" width="8.5703125" customWidth="1"/>
    <col min="5" max="5" width="10.5703125" customWidth="1"/>
    <col min="14" max="14" width="10.42578125" customWidth="1"/>
    <col min="17" max="17" width="9.85546875" customWidth="1"/>
    <col min="21" max="21" width="8.140625" customWidth="1"/>
    <col min="23" max="23" width="11.42578125" customWidth="1"/>
  </cols>
  <sheetData>
    <row r="1" spans="1:28" ht="14.25">
      <c r="A1" s="63" t="s">
        <v>23</v>
      </c>
      <c r="B1" s="61">
        <v>2022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20</v>
      </c>
      <c r="Y1" s="7" t="s">
        <v>22</v>
      </c>
      <c r="Z1" s="8" t="s">
        <v>19</v>
      </c>
      <c r="AA1" s="60" t="s">
        <v>6</v>
      </c>
      <c r="AB1" s="55" t="s">
        <v>0</v>
      </c>
    </row>
    <row r="2" spans="1:28" ht="14.25">
      <c r="A2" s="9" t="s">
        <v>3</v>
      </c>
      <c r="B2" s="58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6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>
      <c r="A3" s="18" t="s">
        <v>2</v>
      </c>
      <c r="B3" s="59" t="s">
        <v>21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7"/>
      <c r="P3" s="20"/>
      <c r="Q3" s="22"/>
      <c r="R3" s="25"/>
      <c r="S3" s="20"/>
      <c r="T3" s="26"/>
      <c r="U3" s="24"/>
      <c r="V3" s="20"/>
      <c r="W3" s="22"/>
      <c r="X3" s="62">
        <v>-3.0000000000000001E-3</v>
      </c>
      <c r="Y3" s="62">
        <v>-3.0000000000000001E-3</v>
      </c>
      <c r="Z3" s="27"/>
      <c r="AA3" s="28"/>
      <c r="AB3" s="29"/>
    </row>
    <row r="4" spans="1:28" ht="13.5">
      <c r="A4" s="30">
        <v>1</v>
      </c>
      <c r="B4" s="31">
        <v>1</v>
      </c>
      <c r="C4" s="32">
        <v>10247</v>
      </c>
      <c r="D4" s="33">
        <f t="shared" ref="D4:D17" si="0">IF(C4=0,"",C4/Z4)</f>
        <v>9274.9818971759596</v>
      </c>
      <c r="E4" s="34">
        <f t="shared" ref="E4:E34" si="1">C4*AB4</f>
        <v>225997.58499999999</v>
      </c>
      <c r="F4" s="32">
        <v>3483</v>
      </c>
      <c r="G4" s="34">
        <f t="shared" ref="G4:G34" si="2">IF(F4=0,"",F4/Z4)</f>
        <v>3152.6068066618391</v>
      </c>
      <c r="H4" s="34">
        <f t="shared" ref="H4:H34" si="3">F4*AB4</f>
        <v>76817.565000000002</v>
      </c>
      <c r="I4" s="32">
        <v>2819</v>
      </c>
      <c r="J4" s="34">
        <f t="shared" ref="J4:J34" si="4">IF(I4=0,"",I4/Z4)</f>
        <v>2551.5930485155686</v>
      </c>
      <c r="K4" s="34">
        <f t="shared" ref="K4:K34" si="5">I4*AB4</f>
        <v>62173.044999999998</v>
      </c>
      <c r="L4" s="32">
        <v>4332</v>
      </c>
      <c r="M4" s="34">
        <f t="shared" ref="M4:M34" si="6">IF(L4=0,"",L4/Z4)</f>
        <v>3921.0716871832005</v>
      </c>
      <c r="N4" s="34">
        <f t="shared" ref="N4:N34" si="7">L4*AB4</f>
        <v>95542.26</v>
      </c>
      <c r="O4" s="35">
        <v>32800</v>
      </c>
      <c r="P4" s="34">
        <f t="shared" ref="P4:P34" si="8">IF(O4=0,"",O4/Z4)</f>
        <v>29688.631426502536</v>
      </c>
      <c r="Q4" s="34">
        <f t="shared" ref="Q4:Q34" si="9">O4*AB4</f>
        <v>723404</v>
      </c>
      <c r="R4" s="32">
        <v>2447</v>
      </c>
      <c r="S4" s="34">
        <f t="shared" ref="S4:S34" si="10">IF(R4=0,"",R4/Z4)</f>
        <v>2214.8805213613323</v>
      </c>
      <c r="T4" s="34">
        <f t="shared" ref="T4:T34" si="11">R4*AB4</f>
        <v>53968.584999999999</v>
      </c>
      <c r="U4" s="35">
        <v>44500</v>
      </c>
      <c r="V4" s="34">
        <f t="shared" ref="V4:V34" si="12">IF(U4=0,"",U4/Z4)</f>
        <v>40278.783490224472</v>
      </c>
      <c r="W4" s="34">
        <f t="shared" ref="W4:W34" si="13">U4*AB4</f>
        <v>981447.5</v>
      </c>
      <c r="X4" s="36">
        <v>1.1022000000000001</v>
      </c>
      <c r="Y4" s="64">
        <v>1.10205</v>
      </c>
      <c r="Z4" s="36">
        <v>1.1048</v>
      </c>
      <c r="AA4" s="43">
        <v>24.375</v>
      </c>
      <c r="AB4" s="38">
        <v>22.055</v>
      </c>
    </row>
    <row r="5" spans="1:28" ht="13.5">
      <c r="A5" s="39">
        <v>2</v>
      </c>
      <c r="B5" s="40" t="s">
        <v>2</v>
      </c>
      <c r="C5" s="41"/>
      <c r="D5" s="33" t="str">
        <f t="shared" si="0"/>
        <v/>
      </c>
      <c r="E5" s="34">
        <f t="shared" si="1"/>
        <v>0</v>
      </c>
      <c r="F5" s="41"/>
      <c r="G5" s="34" t="str">
        <f t="shared" si="2"/>
        <v/>
      </c>
      <c r="H5" s="34">
        <f t="shared" si="3"/>
        <v>0</v>
      </c>
      <c r="I5" s="41"/>
      <c r="J5" s="34" t="str">
        <f t="shared" si="4"/>
        <v/>
      </c>
      <c r="K5" s="34">
        <f t="shared" si="5"/>
        <v>0</v>
      </c>
      <c r="L5" s="41"/>
      <c r="M5" s="34" t="str">
        <f t="shared" si="6"/>
        <v/>
      </c>
      <c r="N5" s="34">
        <f t="shared" si="7"/>
        <v>0</v>
      </c>
      <c r="O5" s="42"/>
      <c r="P5" s="34" t="str">
        <f t="shared" si="8"/>
        <v/>
      </c>
      <c r="Q5" s="34">
        <f t="shared" si="9"/>
        <v>0</v>
      </c>
      <c r="R5" s="41"/>
      <c r="S5" s="34" t="str">
        <f t="shared" si="10"/>
        <v/>
      </c>
      <c r="T5" s="34">
        <f t="shared" si="11"/>
        <v>0</v>
      </c>
      <c r="U5" s="42"/>
      <c r="V5" s="34" t="str">
        <f t="shared" si="12"/>
        <v/>
      </c>
      <c r="W5" s="34">
        <f t="shared" si="13"/>
        <v>0</v>
      </c>
      <c r="X5" s="37" t="s">
        <v>2</v>
      </c>
      <c r="Y5" s="65" t="s">
        <v>2</v>
      </c>
      <c r="Z5" s="37" t="s">
        <v>2</v>
      </c>
      <c r="AA5" s="43" t="s">
        <v>2</v>
      </c>
      <c r="AB5" s="43"/>
    </row>
    <row r="6" spans="1:28" ht="13.5">
      <c r="A6" s="39">
        <v>3</v>
      </c>
      <c r="B6" s="40" t="s">
        <v>2</v>
      </c>
      <c r="C6" s="41"/>
      <c r="D6" s="33" t="str">
        <f t="shared" si="0"/>
        <v/>
      </c>
      <c r="E6" s="34">
        <f t="shared" si="1"/>
        <v>0</v>
      </c>
      <c r="F6" s="41"/>
      <c r="G6" s="34" t="str">
        <f t="shared" si="2"/>
        <v/>
      </c>
      <c r="H6" s="34">
        <f t="shared" si="3"/>
        <v>0</v>
      </c>
      <c r="I6" s="41"/>
      <c r="J6" s="34" t="str">
        <f t="shared" si="4"/>
        <v/>
      </c>
      <c r="K6" s="34">
        <f t="shared" si="5"/>
        <v>0</v>
      </c>
      <c r="L6" s="41"/>
      <c r="M6" s="34" t="str">
        <f t="shared" si="6"/>
        <v/>
      </c>
      <c r="N6" s="34">
        <f t="shared" si="7"/>
        <v>0</v>
      </c>
      <c r="O6" s="42"/>
      <c r="P6" s="34" t="str">
        <f t="shared" si="8"/>
        <v/>
      </c>
      <c r="Q6" s="34">
        <f t="shared" si="9"/>
        <v>0</v>
      </c>
      <c r="R6" s="41"/>
      <c r="S6" s="34" t="str">
        <f t="shared" si="10"/>
        <v/>
      </c>
      <c r="T6" s="34">
        <f t="shared" si="11"/>
        <v>0</v>
      </c>
      <c r="U6" s="42"/>
      <c r="V6" s="34" t="str">
        <f t="shared" si="12"/>
        <v/>
      </c>
      <c r="W6" s="34">
        <f t="shared" si="13"/>
        <v>0</v>
      </c>
      <c r="X6" s="37" t="s">
        <v>2</v>
      </c>
      <c r="Y6" s="65" t="s">
        <v>2</v>
      </c>
      <c r="Z6" s="37" t="s">
        <v>2</v>
      </c>
      <c r="AA6" s="43" t="s">
        <v>2</v>
      </c>
      <c r="AB6" s="43"/>
    </row>
    <row r="7" spans="1:28" ht="13.5">
      <c r="A7" s="39">
        <v>4</v>
      </c>
      <c r="B7" s="40">
        <v>1</v>
      </c>
      <c r="C7" s="41">
        <v>10301.5</v>
      </c>
      <c r="D7" s="33">
        <f t="shared" si="0"/>
        <v>9367.5547876693654</v>
      </c>
      <c r="E7" s="34">
        <f t="shared" si="1"/>
        <v>227652.84849999999</v>
      </c>
      <c r="F7" s="41">
        <v>3444</v>
      </c>
      <c r="G7" s="34">
        <f t="shared" si="2"/>
        <v>3131.7632081476768</v>
      </c>
      <c r="H7" s="34">
        <f t="shared" si="3"/>
        <v>76108.956000000006</v>
      </c>
      <c r="I7" s="41">
        <v>2794</v>
      </c>
      <c r="J7" s="34">
        <f t="shared" si="4"/>
        <v>2540.6929162498864</v>
      </c>
      <c r="K7" s="34">
        <f t="shared" si="5"/>
        <v>61744.606</v>
      </c>
      <c r="L7" s="41">
        <v>4471</v>
      </c>
      <c r="M7" s="34">
        <f t="shared" si="6"/>
        <v>4065.6542693461856</v>
      </c>
      <c r="N7" s="34">
        <f t="shared" si="7"/>
        <v>98804.629000000001</v>
      </c>
      <c r="O7" s="42">
        <v>33690</v>
      </c>
      <c r="P7" s="34">
        <f t="shared" si="8"/>
        <v>30635.627898517781</v>
      </c>
      <c r="Q7" s="34">
        <f t="shared" si="9"/>
        <v>744515.31</v>
      </c>
      <c r="R7" s="41">
        <v>2435</v>
      </c>
      <c r="S7" s="34">
        <f t="shared" si="10"/>
        <v>2214.2402473401839</v>
      </c>
      <c r="T7" s="34">
        <f t="shared" si="11"/>
        <v>53811.065000000002</v>
      </c>
      <c r="U7" s="42">
        <v>45500</v>
      </c>
      <c r="V7" s="34">
        <f t="shared" si="12"/>
        <v>41374.920432845327</v>
      </c>
      <c r="W7" s="34">
        <f t="shared" si="13"/>
        <v>1005504.5</v>
      </c>
      <c r="X7" s="37">
        <v>1.0974999999999999</v>
      </c>
      <c r="Y7" s="65">
        <v>1.0968500000000001</v>
      </c>
      <c r="Z7" s="37">
        <v>1.0996999999999999</v>
      </c>
      <c r="AA7" s="43">
        <v>24.32</v>
      </c>
      <c r="AB7" s="43">
        <v>22.099</v>
      </c>
    </row>
    <row r="8" spans="1:28" ht="13.5">
      <c r="A8" s="39">
        <v>5</v>
      </c>
      <c r="B8" s="40">
        <v>1</v>
      </c>
      <c r="C8" s="41">
        <v>10426</v>
      </c>
      <c r="D8" s="33">
        <f t="shared" si="0"/>
        <v>9505.8351568198395</v>
      </c>
      <c r="E8" s="34">
        <f t="shared" si="1"/>
        <v>231363.36599999998</v>
      </c>
      <c r="F8" s="41">
        <v>3415</v>
      </c>
      <c r="G8" s="34">
        <f t="shared" si="2"/>
        <v>3113.603209336251</v>
      </c>
      <c r="H8" s="34">
        <f t="shared" si="3"/>
        <v>75782.264999999999</v>
      </c>
      <c r="I8" s="41">
        <v>2795</v>
      </c>
      <c r="J8" s="34">
        <f t="shared" si="4"/>
        <v>2548.3223924142962</v>
      </c>
      <c r="K8" s="34">
        <f t="shared" si="5"/>
        <v>62023.844999999994</v>
      </c>
      <c r="L8" s="41">
        <v>4310</v>
      </c>
      <c r="M8" s="34">
        <f t="shared" si="6"/>
        <v>3929.6134208606854</v>
      </c>
      <c r="N8" s="34">
        <f t="shared" si="7"/>
        <v>95643.209999999992</v>
      </c>
      <c r="O8" s="42">
        <v>33750</v>
      </c>
      <c r="P8" s="34">
        <f t="shared" si="8"/>
        <v>30771.33479212254</v>
      </c>
      <c r="Q8" s="34">
        <f t="shared" si="9"/>
        <v>748946.25</v>
      </c>
      <c r="R8" s="41">
        <v>2419</v>
      </c>
      <c r="S8" s="34">
        <f t="shared" si="10"/>
        <v>2205.5069292487237</v>
      </c>
      <c r="T8" s="34">
        <f t="shared" si="11"/>
        <v>53680.028999999995</v>
      </c>
      <c r="U8" s="42">
        <v>45400</v>
      </c>
      <c r="V8" s="34">
        <f t="shared" si="12"/>
        <v>41393.143690736688</v>
      </c>
      <c r="W8" s="34">
        <f t="shared" si="13"/>
        <v>1007471.3999999999</v>
      </c>
      <c r="X8" s="37">
        <v>1.0939000000000001</v>
      </c>
      <c r="Y8" s="65">
        <v>1.09355</v>
      </c>
      <c r="Z8" s="37">
        <v>1.0968</v>
      </c>
      <c r="AA8" s="43">
        <v>24.34</v>
      </c>
      <c r="AB8" s="43">
        <v>22.190999999999999</v>
      </c>
    </row>
    <row r="9" spans="1:28" ht="13.5">
      <c r="A9" s="39">
        <v>6</v>
      </c>
      <c r="B9" s="40">
        <v>1</v>
      </c>
      <c r="C9" s="41">
        <v>10350.5</v>
      </c>
      <c r="D9" s="33">
        <f t="shared" si="0"/>
        <v>9481.0845470367331</v>
      </c>
      <c r="E9" s="34">
        <f t="shared" si="1"/>
        <v>231592.4375</v>
      </c>
      <c r="F9" s="41">
        <v>3443.5</v>
      </c>
      <c r="G9" s="34">
        <f t="shared" si="2"/>
        <v>3154.2548319135299</v>
      </c>
      <c r="H9" s="34">
        <f t="shared" si="3"/>
        <v>77048.3125</v>
      </c>
      <c r="I9" s="41">
        <v>2745</v>
      </c>
      <c r="J9" s="34">
        <f t="shared" si="4"/>
        <v>2514.4270403957134</v>
      </c>
      <c r="K9" s="34">
        <f t="shared" si="5"/>
        <v>61419.375</v>
      </c>
      <c r="L9" s="41">
        <v>4306</v>
      </c>
      <c r="M9" s="34">
        <f t="shared" si="6"/>
        <v>3944.3070440597239</v>
      </c>
      <c r="N9" s="34">
        <f t="shared" si="7"/>
        <v>96346.75</v>
      </c>
      <c r="O9" s="42">
        <v>33600</v>
      </c>
      <c r="P9" s="34">
        <f t="shared" si="8"/>
        <v>30777.6861775213</v>
      </c>
      <c r="Q9" s="34">
        <f t="shared" si="9"/>
        <v>751800</v>
      </c>
      <c r="R9" s="41">
        <v>2389</v>
      </c>
      <c r="S9" s="34">
        <f t="shared" si="10"/>
        <v>2188.3301273243569</v>
      </c>
      <c r="T9" s="34">
        <f t="shared" si="11"/>
        <v>53453.875</v>
      </c>
      <c r="U9" s="42">
        <v>45175</v>
      </c>
      <c r="V9" s="34">
        <f t="shared" si="12"/>
        <v>41380.415865164425</v>
      </c>
      <c r="W9" s="34">
        <f t="shared" si="13"/>
        <v>1010790.625</v>
      </c>
      <c r="X9" s="37">
        <v>1.0892999999999999</v>
      </c>
      <c r="Y9" s="65">
        <v>1.0886499999999999</v>
      </c>
      <c r="Z9" s="37">
        <v>1.0916999999999999</v>
      </c>
      <c r="AA9" s="43">
        <v>24.44</v>
      </c>
      <c r="AB9" s="43">
        <v>22.375</v>
      </c>
    </row>
    <row r="10" spans="1:28" ht="13.5">
      <c r="A10" s="39">
        <v>7</v>
      </c>
      <c r="B10" s="40">
        <v>1</v>
      </c>
      <c r="C10" s="41">
        <v>10292</v>
      </c>
      <c r="D10" s="33">
        <f t="shared" si="0"/>
        <v>9432.6826138759061</v>
      </c>
      <c r="E10" s="34">
        <f t="shared" si="1"/>
        <v>231127.44400000002</v>
      </c>
      <c r="F10" s="41">
        <v>3346</v>
      </c>
      <c r="G10" s="34">
        <f t="shared" si="2"/>
        <v>3066.6300064155439</v>
      </c>
      <c r="H10" s="34">
        <f t="shared" si="3"/>
        <v>75141.122000000003</v>
      </c>
      <c r="I10" s="41">
        <v>2741</v>
      </c>
      <c r="J10" s="34">
        <f t="shared" si="4"/>
        <v>2512.143708184401</v>
      </c>
      <c r="K10" s="34">
        <f t="shared" si="5"/>
        <v>61554.637000000002</v>
      </c>
      <c r="L10" s="41">
        <v>4250</v>
      </c>
      <c r="M10" s="34">
        <f t="shared" si="6"/>
        <v>3895.1516817890206</v>
      </c>
      <c r="N10" s="34">
        <f t="shared" si="7"/>
        <v>95442.25</v>
      </c>
      <c r="O10" s="42">
        <v>33500</v>
      </c>
      <c r="P10" s="34">
        <f t="shared" si="8"/>
        <v>30702.96031527816</v>
      </c>
      <c r="Q10" s="34">
        <f t="shared" si="9"/>
        <v>752309.5</v>
      </c>
      <c r="R10" s="41">
        <v>2405</v>
      </c>
      <c r="S10" s="34">
        <f t="shared" si="10"/>
        <v>2204.1975987535516</v>
      </c>
      <c r="T10" s="34">
        <f t="shared" si="11"/>
        <v>54009.084999999999</v>
      </c>
      <c r="U10" s="42">
        <v>44300</v>
      </c>
      <c r="V10" s="34">
        <f t="shared" si="12"/>
        <v>40601.228118412611</v>
      </c>
      <c r="W10" s="34">
        <f t="shared" si="13"/>
        <v>994845.1</v>
      </c>
      <c r="X10" s="37">
        <v>1.0886</v>
      </c>
      <c r="Y10" s="65">
        <v>1.0882499999999999</v>
      </c>
      <c r="Z10" s="37">
        <v>1.0911</v>
      </c>
      <c r="AA10" s="43">
        <v>24.515000000000001</v>
      </c>
      <c r="AB10" s="43">
        <v>22.457000000000001</v>
      </c>
    </row>
    <row r="11" spans="1:28" ht="13.5">
      <c r="A11" s="39">
        <v>8</v>
      </c>
      <c r="B11" s="40">
        <v>1</v>
      </c>
      <c r="C11" s="41">
        <v>10390</v>
      </c>
      <c r="D11" s="33">
        <f t="shared" si="0"/>
        <v>9563.6966126656844</v>
      </c>
      <c r="E11" s="34">
        <f t="shared" si="1"/>
        <v>234252.94</v>
      </c>
      <c r="F11" s="41">
        <v>3395</v>
      </c>
      <c r="G11" s="34">
        <f t="shared" si="2"/>
        <v>3125</v>
      </c>
      <c r="H11" s="34">
        <f t="shared" si="3"/>
        <v>76543.67</v>
      </c>
      <c r="I11" s="41">
        <v>2741</v>
      </c>
      <c r="J11" s="34">
        <f t="shared" si="4"/>
        <v>2523.0117820324003</v>
      </c>
      <c r="K11" s="34">
        <f t="shared" si="5"/>
        <v>61798.585999999996</v>
      </c>
      <c r="L11" s="41">
        <v>4280</v>
      </c>
      <c r="M11" s="34">
        <f t="shared" si="6"/>
        <v>3939.6170839469805</v>
      </c>
      <c r="N11" s="34">
        <f t="shared" si="7"/>
        <v>96496.87999999999</v>
      </c>
      <c r="O11" s="42">
        <v>34100</v>
      </c>
      <c r="P11" s="34">
        <f t="shared" si="8"/>
        <v>31388.070692194404</v>
      </c>
      <c r="Q11" s="34">
        <f t="shared" si="9"/>
        <v>768818.6</v>
      </c>
      <c r="R11" s="41">
        <v>2425</v>
      </c>
      <c r="S11" s="34">
        <f t="shared" si="10"/>
        <v>2232.1428571428569</v>
      </c>
      <c r="T11" s="34">
        <f t="shared" si="11"/>
        <v>54674.049999999996</v>
      </c>
      <c r="U11" s="42">
        <v>44295</v>
      </c>
      <c r="V11" s="34">
        <f t="shared" si="12"/>
        <v>40772.275405007364</v>
      </c>
      <c r="W11" s="34">
        <f t="shared" si="13"/>
        <v>998675.07</v>
      </c>
      <c r="X11" s="37">
        <v>1.0831</v>
      </c>
      <c r="Y11" s="65">
        <v>1.0832999999999999</v>
      </c>
      <c r="Z11" s="37">
        <v>1.0864</v>
      </c>
      <c r="AA11" s="43">
        <v>24.484999999999999</v>
      </c>
      <c r="AB11" s="43">
        <v>22.545999999999999</v>
      </c>
    </row>
    <row r="12" spans="1:28" ht="13.5">
      <c r="A12" s="39">
        <v>9</v>
      </c>
      <c r="B12" s="40"/>
      <c r="C12" s="41"/>
      <c r="D12" s="33" t="str">
        <f t="shared" si="0"/>
        <v/>
      </c>
      <c r="E12" s="34">
        <f t="shared" si="1"/>
        <v>0</v>
      </c>
      <c r="F12" s="41"/>
      <c r="G12" s="34" t="str">
        <f t="shared" si="2"/>
        <v/>
      </c>
      <c r="H12" s="34">
        <f t="shared" si="3"/>
        <v>0</v>
      </c>
      <c r="I12" s="41"/>
      <c r="J12" s="34" t="str">
        <f t="shared" si="4"/>
        <v/>
      </c>
      <c r="K12" s="34">
        <f t="shared" si="5"/>
        <v>0</v>
      </c>
      <c r="L12" s="41"/>
      <c r="M12" s="34" t="str">
        <f t="shared" si="6"/>
        <v/>
      </c>
      <c r="N12" s="34">
        <f t="shared" si="7"/>
        <v>0</v>
      </c>
      <c r="O12" s="42"/>
      <c r="P12" s="34" t="str">
        <f t="shared" si="8"/>
        <v/>
      </c>
      <c r="Q12" s="34">
        <f t="shared" si="9"/>
        <v>0</v>
      </c>
      <c r="R12" s="41"/>
      <c r="S12" s="34" t="str">
        <f t="shared" si="10"/>
        <v/>
      </c>
      <c r="T12" s="34">
        <f t="shared" si="11"/>
        <v>0</v>
      </c>
      <c r="U12" s="42"/>
      <c r="V12" s="34" t="str">
        <f t="shared" si="12"/>
        <v/>
      </c>
      <c r="W12" s="34">
        <f t="shared" si="13"/>
        <v>0</v>
      </c>
      <c r="X12" s="37"/>
      <c r="Y12" s="65"/>
      <c r="Z12" s="37"/>
      <c r="AA12" s="43"/>
      <c r="AB12" s="43"/>
    </row>
    <row r="13" spans="1:28" ht="13.5">
      <c r="A13" s="39">
        <v>10</v>
      </c>
      <c r="B13" s="40"/>
      <c r="C13" s="41"/>
      <c r="D13" s="33" t="str">
        <f t="shared" si="0"/>
        <v/>
      </c>
      <c r="E13" s="34">
        <f t="shared" si="1"/>
        <v>0</v>
      </c>
      <c r="F13" s="41"/>
      <c r="G13" s="34" t="str">
        <f t="shared" si="2"/>
        <v/>
      </c>
      <c r="H13" s="34">
        <f t="shared" si="3"/>
        <v>0</v>
      </c>
      <c r="I13" s="41"/>
      <c r="J13" s="34" t="str">
        <f t="shared" si="4"/>
        <v/>
      </c>
      <c r="K13" s="34">
        <f t="shared" si="5"/>
        <v>0</v>
      </c>
      <c r="L13" s="41"/>
      <c r="M13" s="34" t="str">
        <f t="shared" si="6"/>
        <v/>
      </c>
      <c r="N13" s="34">
        <f t="shared" si="7"/>
        <v>0</v>
      </c>
      <c r="O13" s="42"/>
      <c r="P13" s="34" t="str">
        <f t="shared" si="8"/>
        <v/>
      </c>
      <c r="Q13" s="34">
        <f t="shared" si="9"/>
        <v>0</v>
      </c>
      <c r="R13" s="41"/>
      <c r="S13" s="34" t="str">
        <f t="shared" si="10"/>
        <v/>
      </c>
      <c r="T13" s="34">
        <f t="shared" si="11"/>
        <v>0</v>
      </c>
      <c r="U13" s="42"/>
      <c r="V13" s="34" t="str">
        <f t="shared" si="12"/>
        <v/>
      </c>
      <c r="W13" s="34">
        <f t="shared" si="13"/>
        <v>0</v>
      </c>
      <c r="X13" s="37"/>
      <c r="Y13" s="65" t="s">
        <v>2</v>
      </c>
      <c r="Z13" s="37"/>
      <c r="AA13" s="43"/>
      <c r="AB13" s="43"/>
    </row>
    <row r="14" spans="1:28" ht="13.5">
      <c r="A14" s="39">
        <v>11</v>
      </c>
      <c r="B14" s="40">
        <v>1</v>
      </c>
      <c r="C14" s="41">
        <v>10235.5</v>
      </c>
      <c r="D14" s="33">
        <f t="shared" si="0"/>
        <v>9389.5055499495447</v>
      </c>
      <c r="E14" s="34">
        <f t="shared" si="1"/>
        <v>229449.2035</v>
      </c>
      <c r="F14" s="41">
        <v>3234.5</v>
      </c>
      <c r="G14" s="34">
        <f t="shared" si="2"/>
        <v>2967.1589762407116</v>
      </c>
      <c r="H14" s="34">
        <f t="shared" si="3"/>
        <v>72507.786500000002</v>
      </c>
      <c r="I14" s="41">
        <v>2350</v>
      </c>
      <c r="J14" s="34">
        <f t="shared" si="4"/>
        <v>2155.765526098523</v>
      </c>
      <c r="K14" s="34">
        <f t="shared" si="5"/>
        <v>52679.950000000004</v>
      </c>
      <c r="L14" s="41">
        <v>4372</v>
      </c>
      <c r="M14" s="34">
        <f t="shared" si="6"/>
        <v>4010.641225575635</v>
      </c>
      <c r="N14" s="34">
        <f t="shared" si="7"/>
        <v>98007.124000000011</v>
      </c>
      <c r="O14" s="42">
        <v>32925</v>
      </c>
      <c r="P14" s="34">
        <f t="shared" si="8"/>
        <v>30203.651041188881</v>
      </c>
      <c r="Q14" s="34">
        <f t="shared" si="9"/>
        <v>738079.72500000009</v>
      </c>
      <c r="R14" s="41">
        <v>2409</v>
      </c>
      <c r="S14" s="34">
        <f t="shared" si="10"/>
        <v>2209.8890010090818</v>
      </c>
      <c r="T14" s="34">
        <f t="shared" si="11"/>
        <v>54002.553000000007</v>
      </c>
      <c r="U14" s="42">
        <v>43325</v>
      </c>
      <c r="V14" s="34">
        <f t="shared" si="12"/>
        <v>39744.060177965323</v>
      </c>
      <c r="W14" s="34">
        <f t="shared" si="13"/>
        <v>971216.52500000002</v>
      </c>
      <c r="X14" s="37">
        <v>1.087</v>
      </c>
      <c r="Y14" s="65">
        <v>1.08725</v>
      </c>
      <c r="Z14" s="37">
        <v>1.0901000000000001</v>
      </c>
      <c r="AA14" s="43">
        <v>24.43</v>
      </c>
      <c r="AB14" s="43">
        <v>22.417000000000002</v>
      </c>
    </row>
    <row r="15" spans="1:28" ht="13.5">
      <c r="A15" s="39">
        <v>12</v>
      </c>
      <c r="B15" s="40">
        <v>1</v>
      </c>
      <c r="C15" s="41">
        <v>10201</v>
      </c>
      <c r="D15" s="33">
        <f t="shared" si="0"/>
        <v>9390.5919175181807</v>
      </c>
      <c r="E15" s="34">
        <f t="shared" si="1"/>
        <v>229675.51500000001</v>
      </c>
      <c r="F15" s="41">
        <v>3214.5</v>
      </c>
      <c r="G15" s="34">
        <f t="shared" si="2"/>
        <v>2959.1273128969897</v>
      </c>
      <c r="H15" s="34">
        <f t="shared" si="3"/>
        <v>72374.467499999999</v>
      </c>
      <c r="I15" s="41">
        <v>2672</v>
      </c>
      <c r="J15" s="34">
        <f t="shared" si="4"/>
        <v>2459.7256743072817</v>
      </c>
      <c r="K15" s="34">
        <f t="shared" si="5"/>
        <v>60160.08</v>
      </c>
      <c r="L15" s="41">
        <v>4345</v>
      </c>
      <c r="M15" s="34">
        <f t="shared" si="6"/>
        <v>3999.815888796833</v>
      </c>
      <c r="N15" s="34">
        <f t="shared" si="7"/>
        <v>97827.675000000003</v>
      </c>
      <c r="O15" s="42">
        <v>32450</v>
      </c>
      <c r="P15" s="34">
        <f t="shared" si="8"/>
        <v>29872.042713799132</v>
      </c>
      <c r="Q15" s="34">
        <f t="shared" si="9"/>
        <v>730611.75</v>
      </c>
      <c r="R15" s="41">
        <v>2418</v>
      </c>
      <c r="S15" s="34">
        <f t="shared" si="10"/>
        <v>2225.9044462855563</v>
      </c>
      <c r="T15" s="34">
        <f t="shared" si="11"/>
        <v>54441.270000000004</v>
      </c>
      <c r="U15" s="42">
        <v>43650</v>
      </c>
      <c r="V15" s="34">
        <f t="shared" si="12"/>
        <v>40182.270091135048</v>
      </c>
      <c r="W15" s="34">
        <f t="shared" si="13"/>
        <v>982779.75</v>
      </c>
      <c r="X15" s="37">
        <v>1.0831</v>
      </c>
      <c r="Y15" s="65">
        <v>1.0831500000000001</v>
      </c>
      <c r="Z15" s="37">
        <v>1.0863</v>
      </c>
      <c r="AA15" s="43">
        <v>24.45</v>
      </c>
      <c r="AB15" s="43">
        <v>22.515000000000001</v>
      </c>
    </row>
    <row r="16" spans="1:28" ht="13.5">
      <c r="A16" s="39">
        <v>13</v>
      </c>
      <c r="B16" s="40">
        <v>1</v>
      </c>
      <c r="C16" s="41">
        <v>10290.5</v>
      </c>
      <c r="D16" s="33">
        <f t="shared" si="0"/>
        <v>9500.9694395715997</v>
      </c>
      <c r="E16" s="34">
        <f t="shared" si="1"/>
        <v>232410.9425</v>
      </c>
      <c r="F16" s="41">
        <v>3207</v>
      </c>
      <c r="G16" s="34">
        <f t="shared" si="2"/>
        <v>2960.9454344012556</v>
      </c>
      <c r="H16" s="34">
        <f t="shared" si="3"/>
        <v>72430.095000000001</v>
      </c>
      <c r="I16" s="41">
        <v>2675</v>
      </c>
      <c r="J16" s="34">
        <f t="shared" si="4"/>
        <v>2469.7627181239036</v>
      </c>
      <c r="K16" s="34">
        <f t="shared" si="5"/>
        <v>60414.875</v>
      </c>
      <c r="L16" s="41">
        <v>4515</v>
      </c>
      <c r="M16" s="34">
        <f t="shared" si="6"/>
        <v>4168.5901578801586</v>
      </c>
      <c r="N16" s="34">
        <f t="shared" si="7"/>
        <v>101971.27500000001</v>
      </c>
      <c r="O16" s="42">
        <v>33000</v>
      </c>
      <c r="P16" s="34">
        <f t="shared" si="8"/>
        <v>30468.100821715449</v>
      </c>
      <c r="Q16" s="34">
        <f t="shared" si="9"/>
        <v>745305</v>
      </c>
      <c r="R16" s="41">
        <v>2450</v>
      </c>
      <c r="S16" s="34">
        <f t="shared" si="10"/>
        <v>2262.0256670667532</v>
      </c>
      <c r="T16" s="34">
        <f t="shared" si="11"/>
        <v>55333.25</v>
      </c>
      <c r="U16" s="42">
        <v>43450</v>
      </c>
      <c r="V16" s="34">
        <f t="shared" si="12"/>
        <v>40116.332748592009</v>
      </c>
      <c r="W16" s="34">
        <f t="shared" si="13"/>
        <v>981318.25</v>
      </c>
      <c r="X16" s="37">
        <v>1.0795999999999999</v>
      </c>
      <c r="Y16" s="65">
        <v>1.0801499999999999</v>
      </c>
      <c r="Z16" s="37">
        <v>1.0831</v>
      </c>
      <c r="AA16" s="43">
        <v>24.45</v>
      </c>
      <c r="AB16" s="43">
        <v>22.585000000000001</v>
      </c>
    </row>
    <row r="17" spans="1:28" ht="13.5">
      <c r="A17" s="39">
        <v>14</v>
      </c>
      <c r="B17" s="40">
        <v>1</v>
      </c>
      <c r="C17" s="41">
        <v>10277</v>
      </c>
      <c r="D17" s="33">
        <f t="shared" si="0"/>
        <v>9458.8127013345602</v>
      </c>
      <c r="E17" s="34">
        <f t="shared" si="1"/>
        <v>230728.927</v>
      </c>
      <c r="F17" s="41">
        <v>3237.5</v>
      </c>
      <c r="G17" s="34">
        <f t="shared" si="2"/>
        <v>2979.7514956281639</v>
      </c>
      <c r="H17" s="34">
        <f t="shared" si="3"/>
        <v>72685.112500000003</v>
      </c>
      <c r="I17" s="41">
        <v>2670</v>
      </c>
      <c r="J17" s="34">
        <f t="shared" si="4"/>
        <v>2457.432121491026</v>
      </c>
      <c r="K17" s="34">
        <f t="shared" si="5"/>
        <v>59944.17</v>
      </c>
      <c r="L17" s="41">
        <v>4472</v>
      </c>
      <c r="M17" s="34">
        <f t="shared" si="6"/>
        <v>4115.9687068568801</v>
      </c>
      <c r="N17" s="34">
        <f t="shared" si="7"/>
        <v>100400.872</v>
      </c>
      <c r="O17" s="42">
        <v>33250</v>
      </c>
      <c r="P17" s="34">
        <f t="shared" si="8"/>
        <v>30602.853198343302</v>
      </c>
      <c r="Q17" s="34">
        <f t="shared" si="9"/>
        <v>746495.75</v>
      </c>
      <c r="R17" s="41">
        <v>2471</v>
      </c>
      <c r="S17" s="34">
        <f t="shared" si="10"/>
        <v>2274.2751955821445</v>
      </c>
      <c r="T17" s="34">
        <f t="shared" si="11"/>
        <v>55476.421000000002</v>
      </c>
      <c r="U17" s="42">
        <v>43325</v>
      </c>
      <c r="V17" s="34">
        <f t="shared" si="12"/>
        <v>39875.747814081915</v>
      </c>
      <c r="W17" s="34">
        <f t="shared" si="13"/>
        <v>972689.57500000007</v>
      </c>
      <c r="X17" s="37">
        <v>1.0848</v>
      </c>
      <c r="Y17" s="65">
        <v>1.08385</v>
      </c>
      <c r="Z17" s="37">
        <v>1.0865</v>
      </c>
      <c r="AA17" s="43">
        <v>24.42</v>
      </c>
      <c r="AB17" s="43">
        <v>22.451000000000001</v>
      </c>
    </row>
    <row r="18" spans="1:28" ht="13.5">
      <c r="A18" s="39">
        <v>15</v>
      </c>
      <c r="B18" s="40"/>
      <c r="C18" s="41"/>
      <c r="D18" s="33" t="str">
        <f t="shared" ref="D18:D34" si="14">IF(C18=0,"",C18/Z18)</f>
        <v/>
      </c>
      <c r="E18" s="34">
        <f t="shared" si="1"/>
        <v>0</v>
      </c>
      <c r="F18" s="41"/>
      <c r="G18" s="34" t="str">
        <f t="shared" si="2"/>
        <v/>
      </c>
      <c r="H18" s="34">
        <f t="shared" si="3"/>
        <v>0</v>
      </c>
      <c r="I18" s="41"/>
      <c r="J18" s="34" t="str">
        <f t="shared" si="4"/>
        <v/>
      </c>
      <c r="K18" s="34">
        <f t="shared" si="5"/>
        <v>0</v>
      </c>
      <c r="L18" s="41"/>
      <c r="M18" s="34" t="str">
        <f t="shared" si="6"/>
        <v/>
      </c>
      <c r="N18" s="34">
        <f t="shared" si="7"/>
        <v>0</v>
      </c>
      <c r="O18" s="42"/>
      <c r="P18" s="34" t="str">
        <f t="shared" si="8"/>
        <v/>
      </c>
      <c r="Q18" s="34">
        <f t="shared" si="9"/>
        <v>0</v>
      </c>
      <c r="R18" s="41"/>
      <c r="S18" s="34" t="str">
        <f t="shared" si="10"/>
        <v/>
      </c>
      <c r="T18" s="34">
        <f t="shared" si="11"/>
        <v>0</v>
      </c>
      <c r="U18" s="42"/>
      <c r="V18" s="34" t="str">
        <f t="shared" si="12"/>
        <v/>
      </c>
      <c r="W18" s="34">
        <f t="shared" si="13"/>
        <v>0</v>
      </c>
      <c r="X18" s="37"/>
      <c r="Y18" s="65"/>
      <c r="Z18" s="37"/>
      <c r="AA18" s="43"/>
      <c r="AB18" s="43"/>
    </row>
    <row r="19" spans="1:28" ht="13.5">
      <c r="A19" s="39">
        <v>16</v>
      </c>
      <c r="B19" s="40"/>
      <c r="C19" s="41"/>
      <c r="D19" s="33" t="str">
        <f t="shared" si="14"/>
        <v/>
      </c>
      <c r="E19" s="34">
        <f t="shared" si="1"/>
        <v>0</v>
      </c>
      <c r="F19" s="41"/>
      <c r="G19" s="34" t="str">
        <f t="shared" si="2"/>
        <v/>
      </c>
      <c r="H19" s="34">
        <f t="shared" si="3"/>
        <v>0</v>
      </c>
      <c r="I19" s="41"/>
      <c r="J19" s="34" t="str">
        <f t="shared" si="4"/>
        <v/>
      </c>
      <c r="K19" s="34">
        <f t="shared" si="5"/>
        <v>0</v>
      </c>
      <c r="L19" s="41"/>
      <c r="M19" s="34" t="str">
        <f t="shared" si="6"/>
        <v/>
      </c>
      <c r="N19" s="34">
        <f t="shared" si="7"/>
        <v>0</v>
      </c>
      <c r="O19" s="42"/>
      <c r="P19" s="34" t="str">
        <f t="shared" si="8"/>
        <v/>
      </c>
      <c r="Q19" s="34">
        <f t="shared" si="9"/>
        <v>0</v>
      </c>
      <c r="R19" s="41"/>
      <c r="S19" s="34" t="str">
        <f t="shared" si="10"/>
        <v/>
      </c>
      <c r="T19" s="34">
        <f t="shared" si="11"/>
        <v>0</v>
      </c>
      <c r="U19" s="42"/>
      <c r="V19" s="34" t="str">
        <f t="shared" si="12"/>
        <v/>
      </c>
      <c r="W19" s="34">
        <f t="shared" si="13"/>
        <v>0</v>
      </c>
      <c r="X19" s="37"/>
      <c r="Y19" s="65"/>
      <c r="Z19" s="37"/>
      <c r="AA19" s="43"/>
      <c r="AB19" s="43"/>
    </row>
    <row r="20" spans="1:28" ht="13.5">
      <c r="A20" s="39">
        <v>17</v>
      </c>
      <c r="B20" s="40"/>
      <c r="C20" s="41"/>
      <c r="D20" s="33" t="str">
        <f t="shared" si="14"/>
        <v/>
      </c>
      <c r="E20" s="34">
        <f t="shared" si="1"/>
        <v>0</v>
      </c>
      <c r="F20" s="41"/>
      <c r="G20" s="34" t="str">
        <f t="shared" si="2"/>
        <v/>
      </c>
      <c r="H20" s="34">
        <f t="shared" si="3"/>
        <v>0</v>
      </c>
      <c r="I20" s="41"/>
      <c r="J20" s="34" t="str">
        <f t="shared" si="4"/>
        <v/>
      </c>
      <c r="K20" s="34">
        <f t="shared" si="5"/>
        <v>0</v>
      </c>
      <c r="L20" s="41"/>
      <c r="M20" s="34" t="str">
        <f t="shared" si="6"/>
        <v/>
      </c>
      <c r="N20" s="34">
        <f t="shared" si="7"/>
        <v>0</v>
      </c>
      <c r="O20" s="42"/>
      <c r="P20" s="34" t="str">
        <f t="shared" si="8"/>
        <v/>
      </c>
      <c r="Q20" s="34">
        <f t="shared" si="9"/>
        <v>0</v>
      </c>
      <c r="R20" s="41"/>
      <c r="S20" s="34" t="str">
        <f t="shared" si="10"/>
        <v/>
      </c>
      <c r="T20" s="34">
        <f t="shared" si="11"/>
        <v>0</v>
      </c>
      <c r="U20" s="42"/>
      <c r="V20" s="34" t="str">
        <f t="shared" si="12"/>
        <v/>
      </c>
      <c r="W20" s="34">
        <f t="shared" si="13"/>
        <v>0</v>
      </c>
      <c r="X20" s="37"/>
      <c r="Y20" s="65"/>
      <c r="Z20" s="37"/>
      <c r="AA20" s="43"/>
      <c r="AB20" s="43"/>
    </row>
    <row r="21" spans="1:28" ht="13.5">
      <c r="A21" s="39">
        <v>18</v>
      </c>
      <c r="B21" s="40"/>
      <c r="C21" s="41"/>
      <c r="D21" s="33" t="str">
        <f t="shared" si="14"/>
        <v/>
      </c>
      <c r="E21" s="34">
        <f t="shared" si="1"/>
        <v>0</v>
      </c>
      <c r="F21" s="41"/>
      <c r="G21" s="34" t="str">
        <f t="shared" si="2"/>
        <v/>
      </c>
      <c r="H21" s="34">
        <f t="shared" si="3"/>
        <v>0</v>
      </c>
      <c r="I21" s="41"/>
      <c r="J21" s="34" t="str">
        <f t="shared" si="4"/>
        <v/>
      </c>
      <c r="K21" s="34">
        <f t="shared" si="5"/>
        <v>0</v>
      </c>
      <c r="L21" s="41"/>
      <c r="M21" s="34" t="str">
        <f t="shared" si="6"/>
        <v/>
      </c>
      <c r="N21" s="34">
        <f t="shared" si="7"/>
        <v>0</v>
      </c>
      <c r="O21" s="42"/>
      <c r="P21" s="34" t="str">
        <f t="shared" si="8"/>
        <v/>
      </c>
      <c r="Q21" s="34">
        <f t="shared" si="9"/>
        <v>0</v>
      </c>
      <c r="R21" s="41"/>
      <c r="S21" s="34" t="str">
        <f t="shared" si="10"/>
        <v/>
      </c>
      <c r="T21" s="34">
        <f t="shared" si="11"/>
        <v>0</v>
      </c>
      <c r="U21" s="42"/>
      <c r="V21" s="34" t="str">
        <f t="shared" si="12"/>
        <v/>
      </c>
      <c r="W21" s="34">
        <f t="shared" si="13"/>
        <v>0</v>
      </c>
      <c r="X21" s="37"/>
      <c r="Y21" s="65"/>
      <c r="Z21" s="37"/>
      <c r="AA21" s="43"/>
      <c r="AB21" s="43"/>
    </row>
    <row r="22" spans="1:28" ht="13.5">
      <c r="A22" s="39">
        <v>19</v>
      </c>
      <c r="B22" s="40">
        <v>1</v>
      </c>
      <c r="C22" s="41">
        <v>10381</v>
      </c>
      <c r="D22" s="33">
        <f t="shared" si="14"/>
        <v>9615.5983697665815</v>
      </c>
      <c r="E22" s="34">
        <f t="shared" si="1"/>
        <v>234745.55299999999</v>
      </c>
      <c r="F22" s="41">
        <v>3312</v>
      </c>
      <c r="G22" s="34">
        <f t="shared" si="2"/>
        <v>3067.8028899592446</v>
      </c>
      <c r="H22" s="34">
        <f t="shared" si="3"/>
        <v>74894.255999999994</v>
      </c>
      <c r="I22" s="41">
        <v>2670</v>
      </c>
      <c r="J22" s="34">
        <f t="shared" si="4"/>
        <v>2473.1381993330865</v>
      </c>
      <c r="K22" s="34">
        <f t="shared" si="5"/>
        <v>60376.71</v>
      </c>
      <c r="L22" s="41">
        <v>4530</v>
      </c>
      <c r="M22" s="34">
        <f t="shared" si="6"/>
        <v>4195.9985179696187</v>
      </c>
      <c r="N22" s="34">
        <f t="shared" si="7"/>
        <v>102436.89</v>
      </c>
      <c r="O22" s="42">
        <v>33250</v>
      </c>
      <c r="P22" s="34">
        <f t="shared" si="8"/>
        <v>30798.443868099301</v>
      </c>
      <c r="Q22" s="34">
        <f t="shared" si="9"/>
        <v>751882.25</v>
      </c>
      <c r="R22" s="41">
        <v>2425</v>
      </c>
      <c r="S22" s="34">
        <f t="shared" si="10"/>
        <v>2246.2022971470919</v>
      </c>
      <c r="T22" s="34">
        <f t="shared" si="11"/>
        <v>54836.525000000001</v>
      </c>
      <c r="U22" s="42">
        <v>43600</v>
      </c>
      <c r="V22" s="34">
        <f t="shared" si="12"/>
        <v>40385.327899221935</v>
      </c>
      <c r="W22" s="34">
        <f t="shared" si="13"/>
        <v>985926.79999999993</v>
      </c>
      <c r="X22" s="37">
        <v>1.0772999999999999</v>
      </c>
      <c r="Y22" s="65">
        <v>1.0764499999999999</v>
      </c>
      <c r="Z22" s="37">
        <v>1.0795999999999999</v>
      </c>
      <c r="AA22" s="43">
        <v>24.425000000000001</v>
      </c>
      <c r="AB22" s="43">
        <v>22.613</v>
      </c>
    </row>
    <row r="23" spans="1:28" ht="13.5">
      <c r="A23" s="39">
        <v>20</v>
      </c>
      <c r="B23" s="40">
        <v>1</v>
      </c>
      <c r="C23" s="41">
        <v>10215</v>
      </c>
      <c r="D23" s="33">
        <f t="shared" si="14"/>
        <v>9434.7464671654197</v>
      </c>
      <c r="E23" s="34">
        <f t="shared" si="1"/>
        <v>230307.38999999998</v>
      </c>
      <c r="F23" s="41">
        <v>3240</v>
      </c>
      <c r="G23" s="34">
        <f t="shared" si="2"/>
        <v>2992.5187032418953</v>
      </c>
      <c r="H23" s="34">
        <f t="shared" si="3"/>
        <v>73049.039999999994</v>
      </c>
      <c r="I23" s="41">
        <v>2670</v>
      </c>
      <c r="J23" s="34">
        <f t="shared" si="4"/>
        <v>2466.0570795234139</v>
      </c>
      <c r="K23" s="34">
        <f t="shared" si="5"/>
        <v>60197.82</v>
      </c>
      <c r="L23" s="41">
        <v>4510</v>
      </c>
      <c r="M23" s="34">
        <f t="shared" si="6"/>
        <v>4165.512145562021</v>
      </c>
      <c r="N23" s="34">
        <f t="shared" si="7"/>
        <v>101682.45999999999</v>
      </c>
      <c r="O23" s="42">
        <v>33800</v>
      </c>
      <c r="P23" s="34">
        <f t="shared" si="8"/>
        <v>31218.250669622241</v>
      </c>
      <c r="Q23" s="34">
        <f t="shared" si="9"/>
        <v>762054.79999999993</v>
      </c>
      <c r="R23" s="41">
        <v>2425</v>
      </c>
      <c r="S23" s="34">
        <f t="shared" si="10"/>
        <v>2239.7709430128384</v>
      </c>
      <c r="T23" s="34">
        <f t="shared" si="11"/>
        <v>54674.049999999996</v>
      </c>
      <c r="U23" s="42">
        <v>43400</v>
      </c>
      <c r="V23" s="34">
        <f t="shared" si="12"/>
        <v>40084.972753301932</v>
      </c>
      <c r="W23" s="34">
        <f t="shared" si="13"/>
        <v>978496.4</v>
      </c>
      <c r="X23" s="37">
        <v>1.08</v>
      </c>
      <c r="Y23" s="65">
        <v>1.07985</v>
      </c>
      <c r="Z23" s="37">
        <v>1.0827</v>
      </c>
      <c r="AA23" s="43">
        <v>24.414999999999999</v>
      </c>
      <c r="AB23" s="43">
        <v>22.545999999999999</v>
      </c>
    </row>
    <row r="24" spans="1:28" ht="13.5">
      <c r="A24" s="39">
        <v>21</v>
      </c>
      <c r="B24" s="40">
        <v>1</v>
      </c>
      <c r="C24" s="41">
        <v>10268</v>
      </c>
      <c r="D24" s="33">
        <f t="shared" si="14"/>
        <v>9437.5</v>
      </c>
      <c r="E24" s="34">
        <f t="shared" si="1"/>
        <v>229941.59199999998</v>
      </c>
      <c r="F24" s="41">
        <v>3262</v>
      </c>
      <c r="G24" s="34">
        <f t="shared" si="2"/>
        <v>2998.161764705882</v>
      </c>
      <c r="H24" s="34">
        <f t="shared" si="3"/>
        <v>73049.227999999988</v>
      </c>
      <c r="I24" s="41">
        <v>2670</v>
      </c>
      <c r="J24" s="34">
        <f t="shared" si="4"/>
        <v>2454.0441176470586</v>
      </c>
      <c r="K24" s="34">
        <f t="shared" si="5"/>
        <v>59791.979999999996</v>
      </c>
      <c r="L24" s="41">
        <v>4485</v>
      </c>
      <c r="M24" s="34">
        <f t="shared" si="6"/>
        <v>4122.2426470588234</v>
      </c>
      <c r="N24" s="34">
        <f t="shared" si="7"/>
        <v>100437.09</v>
      </c>
      <c r="O24" s="42">
        <v>33775</v>
      </c>
      <c r="P24" s="34">
        <f t="shared" si="8"/>
        <v>31043.198529411762</v>
      </c>
      <c r="Q24" s="34">
        <f t="shared" si="9"/>
        <v>756357.35</v>
      </c>
      <c r="R24" s="41">
        <v>2414</v>
      </c>
      <c r="S24" s="34">
        <f t="shared" si="10"/>
        <v>2218.75</v>
      </c>
      <c r="T24" s="34">
        <f t="shared" si="11"/>
        <v>54059.115999999995</v>
      </c>
      <c r="U24" s="42">
        <v>43275</v>
      </c>
      <c r="V24" s="34">
        <f t="shared" si="12"/>
        <v>39774.816176470587</v>
      </c>
      <c r="W24" s="34">
        <f t="shared" si="13"/>
        <v>969100.35</v>
      </c>
      <c r="X24" s="37">
        <v>1.0857000000000001</v>
      </c>
      <c r="Y24" s="65">
        <v>1.0849</v>
      </c>
      <c r="Z24" s="37">
        <v>1.0880000000000001</v>
      </c>
      <c r="AA24" s="43">
        <v>24.38</v>
      </c>
      <c r="AB24" s="43">
        <v>22.393999999999998</v>
      </c>
    </row>
    <row r="25" spans="1:28" ht="13.5">
      <c r="A25" s="39">
        <v>22</v>
      </c>
      <c r="B25" s="40">
        <v>1</v>
      </c>
      <c r="C25" s="41">
        <v>10230.5</v>
      </c>
      <c r="D25" s="33">
        <f t="shared" si="14"/>
        <v>9454.3018205341468</v>
      </c>
      <c r="E25" s="34">
        <f t="shared" si="1"/>
        <v>230032.79249999998</v>
      </c>
      <c r="F25" s="41">
        <v>3244</v>
      </c>
      <c r="G25" s="34">
        <f t="shared" si="2"/>
        <v>2997.8745032806578</v>
      </c>
      <c r="H25" s="34">
        <f t="shared" si="3"/>
        <v>72941.34</v>
      </c>
      <c r="I25" s="41">
        <v>2600</v>
      </c>
      <c r="J25" s="34">
        <f t="shared" si="4"/>
        <v>2402.735421864892</v>
      </c>
      <c r="K25" s="34">
        <f t="shared" si="5"/>
        <v>58461</v>
      </c>
      <c r="L25" s="41">
        <v>4515</v>
      </c>
      <c r="M25" s="34">
        <f t="shared" si="6"/>
        <v>4172.4424729692264</v>
      </c>
      <c r="N25" s="34">
        <f t="shared" si="7"/>
        <v>101519.77499999999</v>
      </c>
      <c r="O25" s="42">
        <v>33775</v>
      </c>
      <c r="P25" s="34">
        <f t="shared" si="8"/>
        <v>31212.457259033359</v>
      </c>
      <c r="Q25" s="34">
        <f t="shared" si="9"/>
        <v>759430.875</v>
      </c>
      <c r="R25" s="41">
        <v>2400</v>
      </c>
      <c r="S25" s="34">
        <f t="shared" si="10"/>
        <v>2217.9096201829775</v>
      </c>
      <c r="T25" s="34">
        <f t="shared" si="11"/>
        <v>53964</v>
      </c>
      <c r="U25" s="42">
        <v>42200</v>
      </c>
      <c r="V25" s="34">
        <f t="shared" si="12"/>
        <v>38998.244154884022</v>
      </c>
      <c r="W25" s="34">
        <f t="shared" si="13"/>
        <v>948867</v>
      </c>
      <c r="X25" s="37">
        <v>1.0787</v>
      </c>
      <c r="Y25" s="65">
        <v>1.0790999999999999</v>
      </c>
      <c r="Z25" s="37">
        <v>1.0821000000000001</v>
      </c>
      <c r="AA25" s="43">
        <v>24.32</v>
      </c>
      <c r="AB25" s="43">
        <v>22.484999999999999</v>
      </c>
    </row>
    <row r="26" spans="1:28" ht="13.5">
      <c r="A26" s="39">
        <v>23</v>
      </c>
      <c r="B26" s="40"/>
      <c r="C26" s="41"/>
      <c r="D26" s="33" t="str">
        <f t="shared" si="14"/>
        <v/>
      </c>
      <c r="E26" s="34">
        <f t="shared" si="1"/>
        <v>0</v>
      </c>
      <c r="F26" s="41"/>
      <c r="G26" s="34" t="str">
        <f t="shared" si="2"/>
        <v/>
      </c>
      <c r="H26" s="34">
        <f t="shared" si="3"/>
        <v>0</v>
      </c>
      <c r="I26" s="41"/>
      <c r="J26" s="34" t="str">
        <f t="shared" si="4"/>
        <v/>
      </c>
      <c r="K26" s="34">
        <f t="shared" si="5"/>
        <v>0</v>
      </c>
      <c r="L26" s="41"/>
      <c r="M26" s="34" t="str">
        <f t="shared" si="6"/>
        <v/>
      </c>
      <c r="N26" s="34">
        <f t="shared" si="7"/>
        <v>0</v>
      </c>
      <c r="O26" s="42"/>
      <c r="P26" s="34" t="str">
        <f t="shared" si="8"/>
        <v/>
      </c>
      <c r="Q26" s="34">
        <f t="shared" si="9"/>
        <v>0</v>
      </c>
      <c r="R26" s="41"/>
      <c r="S26" s="34" t="str">
        <f t="shared" si="10"/>
        <v/>
      </c>
      <c r="T26" s="34">
        <f t="shared" si="11"/>
        <v>0</v>
      </c>
      <c r="U26" s="42"/>
      <c r="V26" s="34" t="str">
        <f t="shared" si="12"/>
        <v/>
      </c>
      <c r="W26" s="34">
        <f t="shared" si="13"/>
        <v>0</v>
      </c>
      <c r="X26" s="37"/>
      <c r="Y26" s="65"/>
      <c r="Z26" s="37"/>
      <c r="AA26" s="43"/>
      <c r="AB26" s="43"/>
    </row>
    <row r="27" spans="1:28" ht="13.5">
      <c r="A27" s="39">
        <v>24</v>
      </c>
      <c r="B27" s="40"/>
      <c r="C27" s="41"/>
      <c r="D27" s="33" t="str">
        <f t="shared" si="14"/>
        <v/>
      </c>
      <c r="E27" s="34">
        <f t="shared" si="1"/>
        <v>0</v>
      </c>
      <c r="F27" s="41"/>
      <c r="G27" s="34" t="str">
        <f t="shared" si="2"/>
        <v/>
      </c>
      <c r="H27" s="34">
        <f t="shared" si="3"/>
        <v>0</v>
      </c>
      <c r="I27" s="41"/>
      <c r="J27" s="34" t="str">
        <f t="shared" si="4"/>
        <v/>
      </c>
      <c r="K27" s="34">
        <f t="shared" si="5"/>
        <v>0</v>
      </c>
      <c r="L27" s="41"/>
      <c r="M27" s="34" t="str">
        <f t="shared" si="6"/>
        <v/>
      </c>
      <c r="N27" s="34">
        <f t="shared" si="7"/>
        <v>0</v>
      </c>
      <c r="O27" s="42"/>
      <c r="P27" s="34" t="str">
        <f t="shared" si="8"/>
        <v/>
      </c>
      <c r="Q27" s="34">
        <f t="shared" si="9"/>
        <v>0</v>
      </c>
      <c r="R27" s="41"/>
      <c r="S27" s="34" t="str">
        <f t="shared" si="10"/>
        <v/>
      </c>
      <c r="T27" s="34">
        <f t="shared" si="11"/>
        <v>0</v>
      </c>
      <c r="U27" s="42"/>
      <c r="V27" s="34" t="str">
        <f t="shared" si="12"/>
        <v/>
      </c>
      <c r="W27" s="34">
        <f t="shared" si="13"/>
        <v>0</v>
      </c>
      <c r="X27" s="37"/>
      <c r="Y27" s="65"/>
      <c r="Z27" s="37"/>
      <c r="AA27" s="43"/>
      <c r="AB27" s="43"/>
    </row>
    <row r="28" spans="1:28" ht="13.5">
      <c r="A28" s="39">
        <v>25</v>
      </c>
      <c r="B28" s="40">
        <v>1</v>
      </c>
      <c r="C28" s="41">
        <v>9919</v>
      </c>
      <c r="D28" s="33">
        <f t="shared" si="14"/>
        <v>9226.9767441860477</v>
      </c>
      <c r="E28" s="34">
        <f t="shared" si="1"/>
        <v>225409.27500000002</v>
      </c>
      <c r="F28" s="41">
        <v>3090</v>
      </c>
      <c r="G28" s="34">
        <f t="shared" si="2"/>
        <v>2874.4186046511627</v>
      </c>
      <c r="H28" s="34">
        <f t="shared" si="3"/>
        <v>70220.25</v>
      </c>
      <c r="I28" s="41">
        <v>2580</v>
      </c>
      <c r="J28" s="34">
        <f t="shared" si="4"/>
        <v>2400</v>
      </c>
      <c r="K28" s="34">
        <f t="shared" si="5"/>
        <v>58630.500000000007</v>
      </c>
      <c r="L28" s="41">
        <v>4279.5</v>
      </c>
      <c r="M28" s="34">
        <f t="shared" si="6"/>
        <v>3980.9302325581398</v>
      </c>
      <c r="N28" s="34">
        <f t="shared" si="7"/>
        <v>97251.637500000012</v>
      </c>
      <c r="O28" s="42">
        <v>33850</v>
      </c>
      <c r="P28" s="34">
        <f t="shared" si="8"/>
        <v>31488.372093023256</v>
      </c>
      <c r="Q28" s="34">
        <f t="shared" si="9"/>
        <v>769241.25</v>
      </c>
      <c r="R28" s="41">
        <v>2368</v>
      </c>
      <c r="S28" s="34">
        <f t="shared" si="10"/>
        <v>2202.7906976744189</v>
      </c>
      <c r="T28" s="34">
        <f t="shared" si="11"/>
        <v>53812.800000000003</v>
      </c>
      <c r="U28" s="42">
        <v>40475</v>
      </c>
      <c r="V28" s="34">
        <f t="shared" si="12"/>
        <v>37651.162790697679</v>
      </c>
      <c r="W28" s="34">
        <f t="shared" si="13"/>
        <v>919794.375</v>
      </c>
      <c r="X28" s="37">
        <v>1.0716000000000001</v>
      </c>
      <c r="Y28" s="65">
        <v>1.07195</v>
      </c>
      <c r="Z28" s="37">
        <v>1.075</v>
      </c>
      <c r="AA28" s="43">
        <v>24.42</v>
      </c>
      <c r="AB28" s="43">
        <v>22.725000000000001</v>
      </c>
    </row>
    <row r="29" spans="1:28" ht="13.5">
      <c r="A29" s="39">
        <v>26</v>
      </c>
      <c r="B29" s="40">
        <v>1</v>
      </c>
      <c r="C29" s="41">
        <v>9912.5</v>
      </c>
      <c r="D29" s="33">
        <f t="shared" si="14"/>
        <v>9289.1950145253504</v>
      </c>
      <c r="E29" s="34">
        <f t="shared" si="1"/>
        <v>226837.65</v>
      </c>
      <c r="F29" s="41">
        <v>3102.5</v>
      </c>
      <c r="G29" s="34">
        <f t="shared" si="2"/>
        <v>2907.4126136257146</v>
      </c>
      <c r="H29" s="34">
        <f t="shared" si="3"/>
        <v>70997.61</v>
      </c>
      <c r="I29" s="41">
        <v>2205</v>
      </c>
      <c r="J29" s="34">
        <f t="shared" si="4"/>
        <v>2066.3480461062695</v>
      </c>
      <c r="K29" s="34">
        <f t="shared" si="5"/>
        <v>50459.22</v>
      </c>
      <c r="L29" s="41">
        <v>4315</v>
      </c>
      <c r="M29" s="34">
        <f t="shared" si="6"/>
        <v>4043.6697591603415</v>
      </c>
      <c r="N29" s="34">
        <f t="shared" si="7"/>
        <v>98744.46</v>
      </c>
      <c r="O29" s="42">
        <v>32825</v>
      </c>
      <c r="P29" s="34">
        <f t="shared" si="8"/>
        <v>30760.940867772468</v>
      </c>
      <c r="Q29" s="34">
        <f t="shared" si="9"/>
        <v>751167.3</v>
      </c>
      <c r="R29" s="41">
        <v>2359</v>
      </c>
      <c r="S29" s="34">
        <f t="shared" si="10"/>
        <v>2210.6644175803581</v>
      </c>
      <c r="T29" s="34">
        <f t="shared" si="11"/>
        <v>53983.356</v>
      </c>
      <c r="U29" s="42">
        <v>41250</v>
      </c>
      <c r="V29" s="34">
        <f t="shared" si="12"/>
        <v>38656.170930559463</v>
      </c>
      <c r="W29" s="34">
        <f t="shared" si="13"/>
        <v>943965</v>
      </c>
      <c r="X29" s="37">
        <v>1.0644</v>
      </c>
      <c r="Y29" s="65">
        <v>1.0642499999999999</v>
      </c>
      <c r="Z29" s="37">
        <v>1.0670999999999999</v>
      </c>
      <c r="AA29" s="43">
        <v>24.425000000000001</v>
      </c>
      <c r="AB29" s="43">
        <v>22.884</v>
      </c>
    </row>
    <row r="30" spans="1:28" ht="13.5">
      <c r="A30" s="39">
        <v>27</v>
      </c>
      <c r="B30" s="40">
        <v>1</v>
      </c>
      <c r="C30" s="41">
        <v>9910</v>
      </c>
      <c r="D30" s="33">
        <f t="shared" si="14"/>
        <v>9362.3051487954654</v>
      </c>
      <c r="E30" s="34">
        <f t="shared" si="1"/>
        <v>229852.53999999998</v>
      </c>
      <c r="F30" s="41">
        <v>3100</v>
      </c>
      <c r="G30" s="34">
        <f t="shared" si="2"/>
        <v>2928.6726499763818</v>
      </c>
      <c r="H30" s="34">
        <f t="shared" si="3"/>
        <v>71901.399999999994</v>
      </c>
      <c r="I30" s="41">
        <v>2575</v>
      </c>
      <c r="J30" s="34">
        <f t="shared" si="4"/>
        <v>2432.6877657061882</v>
      </c>
      <c r="K30" s="34">
        <f t="shared" si="5"/>
        <v>59724.549999999996</v>
      </c>
      <c r="L30" s="41">
        <v>4319.5</v>
      </c>
      <c r="M30" s="34">
        <f t="shared" si="6"/>
        <v>4080.7746811525744</v>
      </c>
      <c r="N30" s="34">
        <f t="shared" si="7"/>
        <v>100186.48299999999</v>
      </c>
      <c r="O30" s="42">
        <v>33300</v>
      </c>
      <c r="P30" s="34">
        <f t="shared" si="8"/>
        <v>31459.612659423714</v>
      </c>
      <c r="Q30" s="34">
        <f t="shared" si="9"/>
        <v>772360.2</v>
      </c>
      <c r="R30" s="41">
        <v>2320</v>
      </c>
      <c r="S30" s="34">
        <f t="shared" si="10"/>
        <v>2191.7808219178082</v>
      </c>
      <c r="T30" s="34">
        <f t="shared" si="11"/>
        <v>53810.079999999994</v>
      </c>
      <c r="U30" s="42">
        <v>40790</v>
      </c>
      <c r="V30" s="34">
        <f t="shared" si="12"/>
        <v>38535.663675011812</v>
      </c>
      <c r="W30" s="34">
        <f t="shared" si="13"/>
        <v>946083.26</v>
      </c>
      <c r="X30" s="37">
        <v>1.0552999999999999</v>
      </c>
      <c r="Y30" s="65">
        <v>1.0555000000000001</v>
      </c>
      <c r="Z30" s="37">
        <v>1.0585</v>
      </c>
      <c r="AA30" s="43">
        <v>24.55</v>
      </c>
      <c r="AB30" s="43">
        <v>23.193999999999999</v>
      </c>
    </row>
    <row r="31" spans="1:28" ht="13.5">
      <c r="A31" s="39">
        <v>28</v>
      </c>
      <c r="B31" s="40">
        <v>1</v>
      </c>
      <c r="C31" s="41">
        <v>9812</v>
      </c>
      <c r="D31" s="33">
        <f t="shared" si="14"/>
        <v>9352.7785721094278</v>
      </c>
      <c r="E31" s="34">
        <f t="shared" si="1"/>
        <v>229532.11600000001</v>
      </c>
      <c r="F31" s="41">
        <v>3065.5</v>
      </c>
      <c r="G31" s="34">
        <f t="shared" si="2"/>
        <v>2922.0284052997808</v>
      </c>
      <c r="H31" s="34">
        <f t="shared" si="3"/>
        <v>71711.241500000004</v>
      </c>
      <c r="I31" s="41">
        <v>2175</v>
      </c>
      <c r="J31" s="34">
        <f t="shared" si="4"/>
        <v>2073.2056048041181</v>
      </c>
      <c r="K31" s="34">
        <f t="shared" si="5"/>
        <v>50879.775000000001</v>
      </c>
      <c r="L31" s="41">
        <v>4230.5</v>
      </c>
      <c r="M31" s="34">
        <f t="shared" si="6"/>
        <v>4032.5040510914118</v>
      </c>
      <c r="N31" s="34">
        <f t="shared" si="7"/>
        <v>98964.086500000005</v>
      </c>
      <c r="O31" s="42">
        <v>33275</v>
      </c>
      <c r="P31" s="34">
        <f t="shared" si="8"/>
        <v>31717.662758554954</v>
      </c>
      <c r="Q31" s="34">
        <f t="shared" si="9"/>
        <v>778402.07500000007</v>
      </c>
      <c r="R31" s="41">
        <v>2280</v>
      </c>
      <c r="S31" s="34">
        <f t="shared" si="10"/>
        <v>2173.2913926222477</v>
      </c>
      <c r="T31" s="34">
        <f t="shared" si="11"/>
        <v>53336.04</v>
      </c>
      <c r="U31" s="42">
        <v>40600</v>
      </c>
      <c r="V31" s="34">
        <f t="shared" si="12"/>
        <v>38699.837956343537</v>
      </c>
      <c r="W31" s="34">
        <f t="shared" si="13"/>
        <v>949755.8</v>
      </c>
      <c r="X31" s="37">
        <v>1.0455000000000001</v>
      </c>
      <c r="Y31" s="65">
        <v>1.0459499999999999</v>
      </c>
      <c r="Z31" s="37">
        <v>1.0490999999999999</v>
      </c>
      <c r="AA31" s="43">
        <v>24.53</v>
      </c>
      <c r="AB31" s="43">
        <v>23.393000000000001</v>
      </c>
    </row>
    <row r="32" spans="1:28" ht="13.5">
      <c r="A32" s="39">
        <v>29</v>
      </c>
      <c r="B32" s="40">
        <v>1</v>
      </c>
      <c r="C32" s="41">
        <v>9820.5</v>
      </c>
      <c r="D32" s="33">
        <f t="shared" si="14"/>
        <v>9312.9445234708401</v>
      </c>
      <c r="E32" s="34">
        <f t="shared" si="1"/>
        <v>229249.75200000001</v>
      </c>
      <c r="F32" s="41">
        <v>3039</v>
      </c>
      <c r="G32" s="34">
        <f t="shared" si="2"/>
        <v>2881.9345661450925</v>
      </c>
      <c r="H32" s="34">
        <f t="shared" si="3"/>
        <v>70942.415999999997</v>
      </c>
      <c r="I32" s="41">
        <v>2185</v>
      </c>
      <c r="J32" s="34">
        <f t="shared" si="4"/>
        <v>2072.0720720720719</v>
      </c>
      <c r="K32" s="34">
        <f t="shared" si="5"/>
        <v>51006.64</v>
      </c>
      <c r="L32" s="41">
        <v>4212</v>
      </c>
      <c r="M32" s="34">
        <f t="shared" si="6"/>
        <v>3994.3100995732575</v>
      </c>
      <c r="N32" s="34">
        <f t="shared" si="7"/>
        <v>98324.928</v>
      </c>
      <c r="O32" s="42">
        <v>32430</v>
      </c>
      <c r="P32" s="34">
        <f t="shared" si="8"/>
        <v>30753.911806543387</v>
      </c>
      <c r="Q32" s="34">
        <f t="shared" si="9"/>
        <v>757045.92</v>
      </c>
      <c r="R32" s="41">
        <v>2279</v>
      </c>
      <c r="S32" s="34">
        <f t="shared" si="10"/>
        <v>2161.2138454243718</v>
      </c>
      <c r="T32" s="34">
        <f t="shared" si="11"/>
        <v>53200.976000000002</v>
      </c>
      <c r="U32" s="42">
        <v>40800</v>
      </c>
      <c r="V32" s="34">
        <f t="shared" si="12"/>
        <v>38691.32290184922</v>
      </c>
      <c r="W32" s="34">
        <f t="shared" si="13"/>
        <v>952435.20000000007</v>
      </c>
      <c r="X32" s="37">
        <v>1.0509999999999999</v>
      </c>
      <c r="Y32" s="65">
        <v>1.05145</v>
      </c>
      <c r="Z32" s="37">
        <v>1.0545</v>
      </c>
      <c r="AA32" s="43">
        <v>24.605</v>
      </c>
      <c r="AB32" s="43">
        <v>23.344000000000001</v>
      </c>
    </row>
    <row r="33" spans="1:28" ht="13.5">
      <c r="A33" s="39">
        <v>30</v>
      </c>
      <c r="B33" s="40"/>
      <c r="C33" s="41"/>
      <c r="D33" s="33" t="str">
        <f t="shared" si="14"/>
        <v/>
      </c>
      <c r="E33" s="34">
        <f t="shared" si="1"/>
        <v>0</v>
      </c>
      <c r="F33" s="41"/>
      <c r="G33" s="34" t="str">
        <f t="shared" si="2"/>
        <v/>
      </c>
      <c r="H33" s="34">
        <f t="shared" si="3"/>
        <v>0</v>
      </c>
      <c r="I33" s="41"/>
      <c r="J33" s="34" t="str">
        <f t="shared" si="4"/>
        <v/>
      </c>
      <c r="K33" s="34">
        <f t="shared" si="5"/>
        <v>0</v>
      </c>
      <c r="L33" s="41"/>
      <c r="M33" s="34" t="str">
        <f t="shared" si="6"/>
        <v/>
      </c>
      <c r="N33" s="34">
        <f t="shared" si="7"/>
        <v>0</v>
      </c>
      <c r="O33" s="42"/>
      <c r="P33" s="34" t="str">
        <f t="shared" si="8"/>
        <v/>
      </c>
      <c r="Q33" s="34">
        <f t="shared" si="9"/>
        <v>0</v>
      </c>
      <c r="R33" s="41"/>
      <c r="S33" s="34" t="str">
        <f t="shared" si="10"/>
        <v/>
      </c>
      <c r="T33" s="34">
        <f t="shared" si="11"/>
        <v>0</v>
      </c>
      <c r="U33" s="42"/>
      <c r="V33" s="34" t="str">
        <f t="shared" si="12"/>
        <v/>
      </c>
      <c r="W33" s="34">
        <f t="shared" si="13"/>
        <v>0</v>
      </c>
      <c r="X33" s="37"/>
      <c r="Y33" s="65"/>
      <c r="Z33" s="37"/>
      <c r="AA33" s="43"/>
      <c r="AB33" s="43"/>
    </row>
    <row r="34" spans="1:28" ht="14.25" thickBot="1">
      <c r="A34" s="44">
        <v>31</v>
      </c>
      <c r="B34" s="40"/>
      <c r="C34" s="41"/>
      <c r="D34" s="33" t="str">
        <f t="shared" si="14"/>
        <v/>
      </c>
      <c r="E34" s="34">
        <f t="shared" si="1"/>
        <v>0</v>
      </c>
      <c r="F34" s="41"/>
      <c r="G34" s="34" t="str">
        <f t="shared" si="2"/>
        <v/>
      </c>
      <c r="H34" s="34">
        <f t="shared" si="3"/>
        <v>0</v>
      </c>
      <c r="I34" s="41"/>
      <c r="J34" s="34" t="str">
        <f t="shared" si="4"/>
        <v/>
      </c>
      <c r="K34" s="34">
        <f t="shared" si="5"/>
        <v>0</v>
      </c>
      <c r="L34" s="41"/>
      <c r="M34" s="34" t="str">
        <f t="shared" si="6"/>
        <v/>
      </c>
      <c r="N34" s="34">
        <f t="shared" si="7"/>
        <v>0</v>
      </c>
      <c r="O34" s="42"/>
      <c r="P34" s="34" t="str">
        <f t="shared" si="8"/>
        <v/>
      </c>
      <c r="Q34" s="34">
        <f t="shared" si="9"/>
        <v>0</v>
      </c>
      <c r="R34" s="41"/>
      <c r="S34" s="34" t="str">
        <f t="shared" si="10"/>
        <v/>
      </c>
      <c r="T34" s="34">
        <f t="shared" si="11"/>
        <v>0</v>
      </c>
      <c r="U34" s="42"/>
      <c r="V34" s="34" t="str">
        <f t="shared" si="12"/>
        <v/>
      </c>
      <c r="W34" s="34">
        <f t="shared" si="13"/>
        <v>0</v>
      </c>
      <c r="X34" s="37"/>
      <c r="Y34" s="65"/>
      <c r="Z34" s="37"/>
      <c r="AA34" s="43"/>
      <c r="AB34" s="43"/>
    </row>
    <row r="35" spans="1:28" ht="15" thickBot="1">
      <c r="A35" s="45"/>
      <c r="B35" s="46">
        <f>SUM(B4:B34)</f>
        <v>19</v>
      </c>
      <c r="C35" s="66">
        <f>SUM(C4:C34)/B35</f>
        <v>10183.131578947368</v>
      </c>
      <c r="D35" s="47">
        <f>SUM(D4:D34)/B35</f>
        <v>9413.2664149563516</v>
      </c>
      <c r="E35" s="47">
        <f>SUM(E4:E34)/B35</f>
        <v>230008.41418421053</v>
      </c>
      <c r="F35" s="66">
        <f>SUM(F4:F34)/B35</f>
        <v>3256.5789473684213</v>
      </c>
      <c r="G35" s="47">
        <f>SUM(G4:G34)/B35</f>
        <v>3009.561367501462</v>
      </c>
      <c r="H35" s="47">
        <f>SUM(H4:H34)/B35</f>
        <v>73534.007026315783</v>
      </c>
      <c r="I35" s="66">
        <f>SUM(I4:I34)/B35</f>
        <v>2596.4210526315787</v>
      </c>
      <c r="J35" s="47">
        <f>SUM(J4:J34)/B35</f>
        <v>2398.5876439405315</v>
      </c>
      <c r="K35" s="47">
        <f>SUM(K4:K34)/B35</f>
        <v>58602.177052631567</v>
      </c>
      <c r="L35" s="66">
        <f>SUM(L4:L34)/B35</f>
        <v>4371.0263157894733</v>
      </c>
      <c r="M35" s="47">
        <f>SUM(M4:M34)/B35</f>
        <v>4040.990303862669</v>
      </c>
      <c r="N35" s="47">
        <f>SUM(N4:N34)/B35</f>
        <v>98738.459736842095</v>
      </c>
      <c r="O35" s="66">
        <f>SUM(O4:O34)/B35</f>
        <v>33333.947368421053</v>
      </c>
      <c r="P35" s="47">
        <f>SUM(P4:P34)/B35</f>
        <v>30819.147873087786</v>
      </c>
      <c r="Q35" s="47">
        <f>SUM(Q4:Q34)/B35</f>
        <v>753064.6265789473</v>
      </c>
      <c r="R35" s="66">
        <f>SUM(R4:R34)/B35</f>
        <v>2396.7368421052633</v>
      </c>
      <c r="S35" s="47">
        <f>SUM(S4:S34)/B35</f>
        <v>2215.4614014040344</v>
      </c>
      <c r="T35" s="47">
        <f>SUM(T4:T34)/B35</f>
        <v>54133.006631578959</v>
      </c>
      <c r="U35" s="66">
        <f>SUM(U4:U34)/B35</f>
        <v>43121.57894736842</v>
      </c>
      <c r="V35" s="47">
        <f>SUM(V4:V34)/B35</f>
        <v>39852.457740658174</v>
      </c>
      <c r="W35" s="47">
        <f>SUM(W4:W34)/B35</f>
        <v>973745.3936842106</v>
      </c>
      <c r="X35" s="54">
        <f>SUM(X4:X34)/B35</f>
        <v>1.078873684210526</v>
      </c>
      <c r="Y35" s="54"/>
      <c r="Z35" s="67">
        <f>SUM(Z4:Z34)/B35</f>
        <v>1.0817421052631577</v>
      </c>
      <c r="AA35" s="68">
        <f>SUM(AA4:AA34)/B35</f>
        <v>24.436578947368425</v>
      </c>
      <c r="AB35" s="69">
        <f>SUM(AB4:AB34)/B35</f>
        <v>22.593105263157899</v>
      </c>
    </row>
    <row r="36" spans="1:28" ht="14.25">
      <c r="A36" s="48"/>
      <c r="B36" s="49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 t="s">
        <v>18</v>
      </c>
      <c r="Y36" s="52"/>
      <c r="Z36" s="53"/>
      <c r="AA36" s="52"/>
      <c r="AB36" s="52"/>
    </row>
    <row r="38" spans="1:28">
      <c r="T38" t="s">
        <v>2</v>
      </c>
      <c r="W38" t="s">
        <v>2</v>
      </c>
    </row>
    <row r="39" spans="1:28">
      <c r="D39" t="s">
        <v>2</v>
      </c>
      <c r="Q39" t="s">
        <v>2</v>
      </c>
    </row>
    <row r="40" spans="1:28">
      <c r="D40" t="s">
        <v>2</v>
      </c>
      <c r="N40" t="s">
        <v>2</v>
      </c>
    </row>
    <row r="41" spans="1:28">
      <c r="W41" t="s">
        <v>2</v>
      </c>
    </row>
  </sheetData>
  <phoneticPr fontId="0" type="noConversion"/>
  <pageMargins left="0.78740157480314965" right="0.78740157480314965" top="0.51181102362204722" bottom="0.86614173228346458" header="0.43307086614173229" footer="0.51181102362204722"/>
  <pageSetup paperSize="9" orientation="portrait" horizontalDpi="1200" verticalDpi="1200" r:id="rId1"/>
  <headerFooter alignWithMargins="0"/>
  <ignoredErrors>
    <ignoredError sqref="J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April 2022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Hlavackova</cp:lastModifiedBy>
  <cp:lastPrinted>2022-04-11T09:26:02Z</cp:lastPrinted>
  <dcterms:created xsi:type="dcterms:W3CDTF">2004-09-28T09:31:55Z</dcterms:created>
  <dcterms:modified xsi:type="dcterms:W3CDTF">2022-05-02T07:46:42Z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